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ata Backup\Ecommerce\Website\products\Bata Set 1\Bata\set 17\csv\"/>
    </mc:Choice>
  </mc:AlternateContent>
  <xr:revisionPtr revIDLastSave="0" documentId="13_ncr:1_{88F4EF43-8E4F-4405-90E1-C2DBF6C8B157}" xr6:coauthVersionLast="40" xr6:coauthVersionMax="40" xr10:uidLastSave="{00000000-0000-0000-0000-000000000000}"/>
  <bookViews>
    <workbookView xWindow="0" yWindow="0" windowWidth="17256" windowHeight="7008" activeTab="3" xr2:uid="{00000000-000D-0000-FFFF-FFFF00000000}"/>
  </bookViews>
  <sheets>
    <sheet name="Article List" sheetId="1" r:id="rId1"/>
    <sheet name="Sheet1" sheetId="4" r:id="rId2"/>
    <sheet name="Sheet3" sheetId="6" r:id="rId3"/>
    <sheet name="MasterSheet" sheetId="2" r:id="rId4"/>
    <sheet name="Category Tree" sheetId="3" state="hidden" r:id="rId5"/>
    <sheet name="New category" sheetId="5" r:id="rId6"/>
  </sheets>
  <externalReferences>
    <externalReference r:id="rId7"/>
    <externalReference r:id="rId8"/>
    <externalReference r:id="rId9"/>
  </externalReferences>
  <definedNames>
    <definedName name="_xlnm._FilterDatabase" localSheetId="3" hidden="1">MasterSheet!$A$1:$AV$43</definedName>
  </definedNames>
  <calcPr calcId="181029"/>
  <pivotCaches>
    <pivotCache cacheId="0" r:id="rId10"/>
  </pivotCaches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43" i="2" l="1"/>
  <c r="AT43" i="2"/>
  <c r="AS43" i="2"/>
  <c r="AR43" i="2"/>
  <c r="AU18" i="2"/>
  <c r="AT18" i="2"/>
  <c r="AS18" i="2"/>
  <c r="AR18" i="2"/>
  <c r="AU17" i="2"/>
  <c r="AT17" i="2"/>
  <c r="AS17" i="2"/>
  <c r="AR17" i="2"/>
  <c r="AU19" i="2"/>
  <c r="AT19" i="2"/>
  <c r="AS19" i="2"/>
  <c r="AR16" i="2"/>
  <c r="AR42" i="2"/>
  <c r="AR15" i="2"/>
  <c r="AR14" i="2"/>
  <c r="AR13" i="2"/>
  <c r="AR12" i="2"/>
  <c r="AR41" i="2"/>
  <c r="AR11" i="2"/>
  <c r="AR40" i="2"/>
  <c r="AR10" i="2"/>
  <c r="AR9" i="2"/>
  <c r="AR8" i="2"/>
  <c r="AR7" i="2"/>
  <c r="AR6" i="2"/>
  <c r="AR38" i="2"/>
  <c r="AR5" i="2"/>
  <c r="AR37" i="2"/>
  <c r="AR36" i="2"/>
  <c r="AR35" i="2"/>
  <c r="AR34" i="2"/>
  <c r="AR4" i="2"/>
  <c r="AR3" i="2"/>
  <c r="AR33" i="2"/>
  <c r="AR2" i="2"/>
  <c r="AR32" i="2"/>
  <c r="AR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V19" i="2" s="1"/>
  <c r="AR39" i="2"/>
  <c r="AJ36" i="2"/>
  <c r="AJ16" i="2"/>
  <c r="AJ42" i="2"/>
  <c r="AJ43" i="2"/>
  <c r="AJ18" i="2"/>
  <c r="AJ17" i="2"/>
  <c r="AJ15" i="2"/>
  <c r="AJ14" i="2"/>
  <c r="AJ13" i="2"/>
  <c r="AJ12" i="2"/>
  <c r="AJ41" i="2"/>
  <c r="AJ11" i="2"/>
  <c r="AJ40" i="2"/>
  <c r="AJ10" i="2"/>
  <c r="AJ9" i="2"/>
  <c r="AJ8" i="2"/>
  <c r="AJ39" i="2"/>
  <c r="AJ7" i="2"/>
  <c r="AJ6" i="2"/>
  <c r="AJ38" i="2"/>
  <c r="AJ5" i="2"/>
  <c r="AJ37" i="2"/>
  <c r="AJ35" i="2"/>
  <c r="AJ34" i="2"/>
  <c r="AJ4" i="2"/>
  <c r="AJ3" i="2"/>
  <c r="AJ27" i="2"/>
  <c r="AJ33" i="2"/>
  <c r="AJ2" i="2"/>
  <c r="AJ32" i="2"/>
  <c r="AJ31" i="2"/>
  <c r="AJ30" i="2"/>
  <c r="AJ29" i="2"/>
  <c r="AJ28" i="2"/>
  <c r="AJ26" i="2"/>
  <c r="AJ25" i="2"/>
  <c r="AJ24" i="2"/>
  <c r="AJ23" i="2"/>
  <c r="AJ22" i="2"/>
  <c r="AJ21" i="2"/>
  <c r="AJ20" i="2"/>
  <c r="AJ19" i="2"/>
  <c r="AV17" i="2" l="1"/>
  <c r="AV18" i="2"/>
  <c r="AV43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2" i="2"/>
  <c r="AB33" i="2"/>
  <c r="AB3" i="2"/>
  <c r="AB4" i="2"/>
  <c r="AB34" i="2"/>
  <c r="AB35" i="2"/>
  <c r="AB36" i="2"/>
  <c r="AB37" i="2"/>
  <c r="AB5" i="2"/>
  <c r="AB38" i="2"/>
  <c r="AB6" i="2"/>
  <c r="AB7" i="2"/>
  <c r="AB39" i="2"/>
  <c r="AB8" i="2"/>
  <c r="AB9" i="2"/>
  <c r="AB10" i="2"/>
  <c r="AB40" i="2"/>
  <c r="AB11" i="2"/>
  <c r="AB41" i="2"/>
  <c r="AB12" i="2"/>
  <c r="AB13" i="2"/>
  <c r="AB14" i="2"/>
  <c r="AB15" i="2"/>
  <c r="AB42" i="2"/>
  <c r="AB16" i="2"/>
  <c r="AB17" i="2"/>
  <c r="AB18" i="2"/>
  <c r="AB43" i="2"/>
  <c r="AB19" i="2"/>
  <c r="C7" i="5"/>
  <c r="C6" i="5"/>
  <c r="C5" i="5"/>
  <c r="C2" i="5"/>
  <c r="C3" i="5"/>
  <c r="C4" i="5"/>
  <c r="C1" i="5"/>
  <c r="AS20" i="2"/>
  <c r="AT20" i="2"/>
  <c r="AU20" i="2"/>
  <c r="AS21" i="2"/>
  <c r="AT21" i="2"/>
  <c r="AU21" i="2"/>
  <c r="AS22" i="2"/>
  <c r="AT22" i="2"/>
  <c r="AU22" i="2"/>
  <c r="AS23" i="2"/>
  <c r="AT23" i="2"/>
  <c r="AU23" i="2"/>
  <c r="AS24" i="2"/>
  <c r="AT24" i="2"/>
  <c r="AU24" i="2"/>
  <c r="AS25" i="2"/>
  <c r="AT25" i="2"/>
  <c r="AU25" i="2"/>
  <c r="AS26" i="2"/>
  <c r="AT26" i="2"/>
  <c r="AU26" i="2"/>
  <c r="AS27" i="2"/>
  <c r="AT27" i="2"/>
  <c r="AU27" i="2"/>
  <c r="AS28" i="2"/>
  <c r="AT28" i="2"/>
  <c r="AU28" i="2"/>
  <c r="AS29" i="2"/>
  <c r="AT29" i="2"/>
  <c r="AU29" i="2"/>
  <c r="AS30" i="2"/>
  <c r="AT30" i="2"/>
  <c r="AU30" i="2"/>
  <c r="AS31" i="2"/>
  <c r="AT31" i="2"/>
  <c r="AU31" i="2"/>
  <c r="AS32" i="2"/>
  <c r="AT32" i="2"/>
  <c r="AU32" i="2"/>
  <c r="AS2" i="2"/>
  <c r="AT2" i="2"/>
  <c r="AU2" i="2"/>
  <c r="AS33" i="2"/>
  <c r="AT33" i="2"/>
  <c r="AU33" i="2"/>
  <c r="AS3" i="2"/>
  <c r="AT3" i="2"/>
  <c r="AU3" i="2"/>
  <c r="AS4" i="2"/>
  <c r="AT4" i="2"/>
  <c r="AU4" i="2"/>
  <c r="AS34" i="2"/>
  <c r="AT34" i="2"/>
  <c r="AU34" i="2"/>
  <c r="AS35" i="2"/>
  <c r="AT35" i="2"/>
  <c r="AU35" i="2"/>
  <c r="AS36" i="2"/>
  <c r="AT36" i="2"/>
  <c r="AU36" i="2"/>
  <c r="AS37" i="2"/>
  <c r="AT37" i="2"/>
  <c r="AU37" i="2"/>
  <c r="AS5" i="2"/>
  <c r="AT5" i="2"/>
  <c r="AU5" i="2"/>
  <c r="AS38" i="2"/>
  <c r="AT38" i="2"/>
  <c r="AU38" i="2"/>
  <c r="AS6" i="2"/>
  <c r="AT6" i="2"/>
  <c r="AU6" i="2"/>
  <c r="AS7" i="2"/>
  <c r="AT7" i="2"/>
  <c r="AU7" i="2"/>
  <c r="AS39" i="2"/>
  <c r="AT39" i="2"/>
  <c r="AU39" i="2"/>
  <c r="AS8" i="2"/>
  <c r="AT8" i="2"/>
  <c r="AU8" i="2"/>
  <c r="AS9" i="2"/>
  <c r="AT9" i="2"/>
  <c r="AU9" i="2"/>
  <c r="AS10" i="2"/>
  <c r="AT10" i="2"/>
  <c r="AU10" i="2"/>
  <c r="AS40" i="2"/>
  <c r="AT40" i="2"/>
  <c r="AU40" i="2"/>
  <c r="AS11" i="2"/>
  <c r="AT11" i="2"/>
  <c r="AU11" i="2"/>
  <c r="AS41" i="2"/>
  <c r="AT41" i="2"/>
  <c r="AU41" i="2"/>
  <c r="AS12" i="2"/>
  <c r="AT12" i="2"/>
  <c r="AU12" i="2"/>
  <c r="AS13" i="2"/>
  <c r="AT13" i="2"/>
  <c r="AU13" i="2"/>
  <c r="AS14" i="2"/>
  <c r="AT14" i="2"/>
  <c r="AU14" i="2"/>
  <c r="AS15" i="2"/>
  <c r="AT15" i="2"/>
  <c r="AU15" i="2"/>
  <c r="AS42" i="2"/>
  <c r="AT42" i="2"/>
  <c r="AU42" i="2"/>
  <c r="AS16" i="2"/>
  <c r="AT16" i="2"/>
  <c r="AU16" i="2"/>
  <c r="AQ43" i="2"/>
  <c r="AQ18" i="2"/>
  <c r="AQ17" i="2"/>
  <c r="AQ16" i="2"/>
  <c r="AQ42" i="2"/>
  <c r="AQ15" i="2"/>
  <c r="AQ14" i="2"/>
  <c r="AQ13" i="2"/>
  <c r="AQ12" i="2"/>
  <c r="AQ41" i="2"/>
  <c r="AQ11" i="2"/>
  <c r="AQ40" i="2"/>
  <c r="AQ10" i="2"/>
  <c r="AQ9" i="2"/>
  <c r="AQ8" i="2"/>
  <c r="AQ39" i="2"/>
  <c r="AQ7" i="2"/>
  <c r="AQ6" i="2"/>
  <c r="AQ38" i="2"/>
  <c r="AQ5" i="2"/>
  <c r="AQ37" i="2"/>
  <c r="AQ36" i="2"/>
  <c r="AQ35" i="2"/>
  <c r="AQ34" i="2"/>
  <c r="AQ4" i="2"/>
  <c r="AQ3" i="2"/>
  <c r="AQ33" i="2"/>
  <c r="AQ2" i="2"/>
  <c r="AQ32" i="2"/>
  <c r="AQ31" i="2"/>
  <c r="AQ30" i="2"/>
  <c r="AQ29" i="2"/>
  <c r="AQ28" i="2"/>
  <c r="AQ27" i="2"/>
  <c r="AQ26" i="2"/>
  <c r="AQ25" i="2"/>
  <c r="AQ24" i="2"/>
  <c r="AQ23" i="2"/>
  <c r="AQ22" i="2"/>
  <c r="AQ21" i="2"/>
  <c r="AQ20" i="2"/>
  <c r="AQ19" i="2"/>
  <c r="AN33" i="2"/>
  <c r="P43" i="2"/>
  <c r="Q43" i="2" s="1"/>
  <c r="O43" i="2"/>
  <c r="N43" i="2"/>
  <c r="M43" i="2"/>
  <c r="L43" i="2"/>
  <c r="AM43" i="2" s="1"/>
  <c r="K43" i="2"/>
  <c r="S43" i="2" s="1"/>
  <c r="J43" i="2"/>
  <c r="I43" i="2"/>
  <c r="C43" i="2"/>
  <c r="B43" i="2"/>
  <c r="F43" i="2" s="1"/>
  <c r="P18" i="2"/>
  <c r="Q18" i="2" s="1"/>
  <c r="O18" i="2"/>
  <c r="N18" i="2"/>
  <c r="M18" i="2"/>
  <c r="L18" i="2"/>
  <c r="AM18" i="2" s="1"/>
  <c r="K18" i="2"/>
  <c r="S18" i="2" s="1"/>
  <c r="J18" i="2"/>
  <c r="I18" i="2"/>
  <c r="C18" i="2"/>
  <c r="B18" i="2"/>
  <c r="F18" i="2" s="1"/>
  <c r="P17" i="2"/>
  <c r="Q17" i="2" s="1"/>
  <c r="AN17" i="2" s="1"/>
  <c r="O17" i="2"/>
  <c r="N17" i="2"/>
  <c r="M17" i="2"/>
  <c r="L17" i="2"/>
  <c r="K17" i="2"/>
  <c r="S17" i="2" s="1"/>
  <c r="J17" i="2"/>
  <c r="I17" i="2"/>
  <c r="C17" i="2"/>
  <c r="B17" i="2"/>
  <c r="E17" i="2" s="1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2" i="2"/>
  <c r="P33" i="2"/>
  <c r="P3" i="2"/>
  <c r="P4" i="2"/>
  <c r="P34" i="2"/>
  <c r="P35" i="2"/>
  <c r="P36" i="2"/>
  <c r="P37" i="2"/>
  <c r="P5" i="2"/>
  <c r="P38" i="2"/>
  <c r="P6" i="2"/>
  <c r="P7" i="2"/>
  <c r="P39" i="2"/>
  <c r="P8" i="2"/>
  <c r="P9" i="2"/>
  <c r="P10" i="2"/>
  <c r="P40" i="2"/>
  <c r="P11" i="2"/>
  <c r="P41" i="2"/>
  <c r="P12" i="2"/>
  <c r="P13" i="2"/>
  <c r="P14" i="2"/>
  <c r="P15" i="2"/>
  <c r="P42" i="2"/>
  <c r="P16" i="2"/>
  <c r="P19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2" i="2"/>
  <c r="O33" i="2"/>
  <c r="O3" i="2"/>
  <c r="O4" i="2"/>
  <c r="O34" i="2"/>
  <c r="O35" i="2"/>
  <c r="O36" i="2"/>
  <c r="O37" i="2"/>
  <c r="O5" i="2"/>
  <c r="O38" i="2"/>
  <c r="O6" i="2"/>
  <c r="O7" i="2"/>
  <c r="O39" i="2"/>
  <c r="O8" i="2"/>
  <c r="O9" i="2"/>
  <c r="O10" i="2"/>
  <c r="O40" i="2"/>
  <c r="O11" i="2"/>
  <c r="O41" i="2"/>
  <c r="O12" i="2"/>
  <c r="O13" i="2"/>
  <c r="O14" i="2"/>
  <c r="O15" i="2"/>
  <c r="O42" i="2"/>
  <c r="O16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2" i="2"/>
  <c r="C33" i="2"/>
  <c r="C3" i="2"/>
  <c r="C4" i="2"/>
  <c r="C34" i="2"/>
  <c r="C35" i="2"/>
  <c r="C36" i="2"/>
  <c r="C37" i="2"/>
  <c r="C5" i="2"/>
  <c r="C38" i="2"/>
  <c r="C6" i="2"/>
  <c r="C7" i="2"/>
  <c r="C39" i="2"/>
  <c r="C8" i="2"/>
  <c r="C9" i="2"/>
  <c r="C10" i="2"/>
  <c r="C40" i="2"/>
  <c r="C11" i="2"/>
  <c r="C41" i="2"/>
  <c r="C12" i="2"/>
  <c r="C13" i="2"/>
  <c r="C14" i="2"/>
  <c r="C15" i="2"/>
  <c r="C42" i="2"/>
  <c r="C16" i="2"/>
  <c r="C19" i="2"/>
  <c r="B16" i="2"/>
  <c r="F16" i="2" s="1"/>
  <c r="B42" i="2"/>
  <c r="D42" i="2" s="1"/>
  <c r="B15" i="2"/>
  <c r="D15" i="2" s="1"/>
  <c r="B14" i="2"/>
  <c r="F14" i="2" s="1"/>
  <c r="B13" i="2"/>
  <c r="F13" i="2" s="1"/>
  <c r="B12" i="2"/>
  <c r="D12" i="2" s="1"/>
  <c r="B41" i="2"/>
  <c r="D41" i="2" s="1"/>
  <c r="B11" i="2"/>
  <c r="F11" i="2" s="1"/>
  <c r="B40" i="2"/>
  <c r="F40" i="2" s="1"/>
  <c r="B10" i="2"/>
  <c r="D10" i="2" s="1"/>
  <c r="B9" i="2"/>
  <c r="D9" i="2" s="1"/>
  <c r="B8" i="2"/>
  <c r="D8" i="2" s="1"/>
  <c r="B39" i="2"/>
  <c r="F39" i="2" s="1"/>
  <c r="B7" i="2"/>
  <c r="D7" i="2" s="1"/>
  <c r="B6" i="2"/>
  <c r="D6" i="2" s="1"/>
  <c r="B38" i="2"/>
  <c r="D38" i="2" s="1"/>
  <c r="B5" i="2"/>
  <c r="F5" i="2" s="1"/>
  <c r="B37" i="2"/>
  <c r="F37" i="2" s="1"/>
  <c r="B36" i="2"/>
  <c r="D36" i="2" s="1"/>
  <c r="B35" i="2"/>
  <c r="F35" i="2" s="1"/>
  <c r="B34" i="2"/>
  <c r="F34" i="2" s="1"/>
  <c r="B4" i="2"/>
  <c r="F4" i="2" s="1"/>
  <c r="B3" i="2"/>
  <c r="D3" i="2" s="1"/>
  <c r="B33" i="2"/>
  <c r="D33" i="2" s="1"/>
  <c r="B2" i="2"/>
  <c r="F2" i="2" s="1"/>
  <c r="B32" i="2"/>
  <c r="F32" i="2" s="1"/>
  <c r="B31" i="2"/>
  <c r="D31" i="2" s="1"/>
  <c r="B30" i="2"/>
  <c r="F30" i="2" s="1"/>
  <c r="B29" i="2"/>
  <c r="F29" i="2" s="1"/>
  <c r="B28" i="2"/>
  <c r="F28" i="2" s="1"/>
  <c r="B27" i="2"/>
  <c r="D27" i="2" s="1"/>
  <c r="B26" i="2"/>
  <c r="D26" i="2" s="1"/>
  <c r="B25" i="2"/>
  <c r="F25" i="2" s="1"/>
  <c r="B24" i="2"/>
  <c r="F24" i="2" s="1"/>
  <c r="B23" i="2"/>
  <c r="D23" i="2" s="1"/>
  <c r="B22" i="2"/>
  <c r="F22" i="2" s="1"/>
  <c r="B21" i="2"/>
  <c r="F21" i="2" s="1"/>
  <c r="B20" i="2"/>
  <c r="F20" i="2" s="1"/>
  <c r="B19" i="2"/>
  <c r="D19" i="2" s="1"/>
  <c r="AV15" i="2" l="1"/>
  <c r="AV35" i="2"/>
  <c r="AV33" i="2"/>
  <c r="AV32" i="2"/>
  <c r="AV29" i="2"/>
  <c r="AV28" i="2"/>
  <c r="AV26" i="2"/>
  <c r="AV22" i="2"/>
  <c r="AV41" i="2"/>
  <c r="AV9" i="2"/>
  <c r="AV6" i="2"/>
  <c r="AV38" i="2"/>
  <c r="AO17" i="2"/>
  <c r="AV16" i="2"/>
  <c r="AV42" i="2"/>
  <c r="AV13" i="2"/>
  <c r="AV12" i="2"/>
  <c r="AV10" i="2"/>
  <c r="AV7" i="2"/>
  <c r="AV36" i="2"/>
  <c r="AV2" i="2"/>
  <c r="AV30" i="2"/>
  <c r="AV25" i="2"/>
  <c r="AV24" i="2"/>
  <c r="AV23" i="2"/>
  <c r="AV14" i="2"/>
  <c r="AV11" i="2"/>
  <c r="AV40" i="2"/>
  <c r="AV8" i="2"/>
  <c r="AV39" i="2"/>
  <c r="AV37" i="2"/>
  <c r="AV3" i="2"/>
  <c r="AV21" i="2"/>
  <c r="AV20" i="2"/>
  <c r="AV5" i="2"/>
  <c r="AV34" i="2"/>
  <c r="AV4" i="2"/>
  <c r="AV31" i="2"/>
  <c r="AV27" i="2"/>
  <c r="AN43" i="2"/>
  <c r="AO43" i="2" s="1"/>
  <c r="AN18" i="2"/>
  <c r="AO18" i="2" s="1"/>
  <c r="F38" i="2"/>
  <c r="G18" i="2"/>
  <c r="H18" i="2" s="1"/>
  <c r="F26" i="2"/>
  <c r="D17" i="2"/>
  <c r="D14" i="2"/>
  <c r="D5" i="2"/>
  <c r="D2" i="2"/>
  <c r="D25" i="2"/>
  <c r="D11" i="2"/>
  <c r="D35" i="2"/>
  <c r="D30" i="2"/>
  <c r="D22" i="2"/>
  <c r="F8" i="2"/>
  <c r="G43" i="2"/>
  <c r="H43" i="2" s="1"/>
  <c r="D34" i="2"/>
  <c r="D29" i="2"/>
  <c r="D21" i="2"/>
  <c r="F33" i="2"/>
  <c r="G17" i="2"/>
  <c r="H17" i="2" s="1"/>
  <c r="D43" i="2"/>
  <c r="E43" i="2"/>
  <c r="F9" i="2"/>
  <c r="F41" i="2"/>
  <c r="F15" i="2"/>
  <c r="D16" i="2"/>
  <c r="D13" i="2"/>
  <c r="D40" i="2"/>
  <c r="D39" i="2"/>
  <c r="D37" i="2"/>
  <c r="D4" i="2"/>
  <c r="D32" i="2"/>
  <c r="D28" i="2"/>
  <c r="D24" i="2"/>
  <c r="D20" i="2"/>
  <c r="F23" i="2"/>
  <c r="F27" i="2"/>
  <c r="F31" i="2"/>
  <c r="F3" i="2"/>
  <c r="F36" i="2"/>
  <c r="F7" i="2"/>
  <c r="F10" i="2"/>
  <c r="F12" i="2"/>
  <c r="F42" i="2"/>
  <c r="F17" i="2"/>
  <c r="D18" i="2"/>
  <c r="E18" i="2"/>
  <c r="F6" i="2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Q14" i="2" l="1"/>
  <c r="Q21" i="2"/>
  <c r="Q25" i="2"/>
  <c r="Q27" i="2"/>
  <c r="Q28" i="2"/>
  <c r="Q29" i="2"/>
  <c r="Q3" i="2"/>
  <c r="Q4" i="2"/>
  <c r="Q34" i="2"/>
  <c r="Q37" i="2"/>
  <c r="Q7" i="2"/>
  <c r="AN7" i="2" s="1"/>
  <c r="Q39" i="2"/>
  <c r="Q8" i="2"/>
  <c r="Q9" i="2"/>
  <c r="Q10" i="2"/>
  <c r="Q40" i="2"/>
  <c r="Q11" i="2"/>
  <c r="Q41" i="2"/>
  <c r="Q12" i="2"/>
  <c r="Q13" i="2"/>
  <c r="Q15" i="2"/>
  <c r="N38" i="2"/>
  <c r="N6" i="2"/>
  <c r="N7" i="2"/>
  <c r="N39" i="2"/>
  <c r="N8" i="2"/>
  <c r="N9" i="2"/>
  <c r="N10" i="2"/>
  <c r="N40" i="2"/>
  <c r="N11" i="2"/>
  <c r="N41" i="2"/>
  <c r="N12" i="2"/>
  <c r="N13" i="2"/>
  <c r="N14" i="2"/>
  <c r="N15" i="2"/>
  <c r="N42" i="2"/>
  <c r="N16" i="2"/>
  <c r="M38" i="2"/>
  <c r="M6" i="2"/>
  <c r="M7" i="2"/>
  <c r="M39" i="2"/>
  <c r="M8" i="2"/>
  <c r="M9" i="2"/>
  <c r="M10" i="2"/>
  <c r="M40" i="2"/>
  <c r="M11" i="2"/>
  <c r="M41" i="2"/>
  <c r="M12" i="2"/>
  <c r="M13" i="2"/>
  <c r="M14" i="2"/>
  <c r="M15" i="2"/>
  <c r="M42" i="2"/>
  <c r="M16" i="2"/>
  <c r="L38" i="2"/>
  <c r="AM38" i="2" s="1"/>
  <c r="AN38" i="2" s="1"/>
  <c r="L6" i="2"/>
  <c r="AM6" i="2" s="1"/>
  <c r="AN6" i="2" s="1"/>
  <c r="L7" i="2"/>
  <c r="L39" i="2"/>
  <c r="AM39" i="2" s="1"/>
  <c r="L8" i="2"/>
  <c r="AM8" i="2" s="1"/>
  <c r="L9" i="2"/>
  <c r="AM9" i="2" s="1"/>
  <c r="L10" i="2"/>
  <c r="AM10" i="2" s="1"/>
  <c r="L40" i="2"/>
  <c r="AM40" i="2" s="1"/>
  <c r="L11" i="2"/>
  <c r="AM11" i="2" s="1"/>
  <c r="L41" i="2"/>
  <c r="AM41" i="2" s="1"/>
  <c r="L12" i="2"/>
  <c r="AM12" i="2" s="1"/>
  <c r="L13" i="2"/>
  <c r="AM13" i="2" s="1"/>
  <c r="L14" i="2"/>
  <c r="AM14" i="2" s="1"/>
  <c r="L15" i="2"/>
  <c r="AM15" i="2" s="1"/>
  <c r="L42" i="2"/>
  <c r="AM42" i="2" s="1"/>
  <c r="AN42" i="2" s="1"/>
  <c r="L16" i="2"/>
  <c r="AM16" i="2" s="1"/>
  <c r="AN16" i="2" s="1"/>
  <c r="K38" i="2"/>
  <c r="S38" i="2" s="1"/>
  <c r="K6" i="2"/>
  <c r="S6" i="2" s="1"/>
  <c r="K7" i="2"/>
  <c r="S7" i="2" s="1"/>
  <c r="K39" i="2"/>
  <c r="S39" i="2" s="1"/>
  <c r="K8" i="2"/>
  <c r="S8" i="2" s="1"/>
  <c r="K9" i="2"/>
  <c r="S9" i="2" s="1"/>
  <c r="K10" i="2"/>
  <c r="S10" i="2" s="1"/>
  <c r="K40" i="2"/>
  <c r="S40" i="2" s="1"/>
  <c r="K11" i="2"/>
  <c r="S11" i="2" s="1"/>
  <c r="K41" i="2"/>
  <c r="S41" i="2" s="1"/>
  <c r="K12" i="2"/>
  <c r="S12" i="2" s="1"/>
  <c r="K13" i="2"/>
  <c r="S13" i="2" s="1"/>
  <c r="K14" i="2"/>
  <c r="S14" i="2" s="1"/>
  <c r="K15" i="2"/>
  <c r="S15" i="2" s="1"/>
  <c r="K42" i="2"/>
  <c r="S42" i="2" s="1"/>
  <c r="K16" i="2"/>
  <c r="S16" i="2" s="1"/>
  <c r="J38" i="2"/>
  <c r="J6" i="2"/>
  <c r="J7" i="2"/>
  <c r="J39" i="2"/>
  <c r="J8" i="2"/>
  <c r="J9" i="2"/>
  <c r="J10" i="2"/>
  <c r="J40" i="2"/>
  <c r="J11" i="2"/>
  <c r="J41" i="2"/>
  <c r="J12" i="2"/>
  <c r="J13" i="2"/>
  <c r="J14" i="2"/>
  <c r="J15" i="2"/>
  <c r="J42" i="2"/>
  <c r="J16" i="2"/>
  <c r="I38" i="2"/>
  <c r="I6" i="2"/>
  <c r="I7" i="2"/>
  <c r="I39" i="2"/>
  <c r="I8" i="2"/>
  <c r="I9" i="2"/>
  <c r="I10" i="2"/>
  <c r="I40" i="2"/>
  <c r="I11" i="2"/>
  <c r="I41" i="2"/>
  <c r="I12" i="2"/>
  <c r="I13" i="2"/>
  <c r="I14" i="2"/>
  <c r="I15" i="2"/>
  <c r="I42" i="2"/>
  <c r="I16" i="2"/>
  <c r="E38" i="2"/>
  <c r="E6" i="2"/>
  <c r="E7" i="2"/>
  <c r="E39" i="2"/>
  <c r="E8" i="2"/>
  <c r="E9" i="2"/>
  <c r="E10" i="2"/>
  <c r="E40" i="2"/>
  <c r="E11" i="2"/>
  <c r="E41" i="2"/>
  <c r="E12" i="2"/>
  <c r="E13" i="2"/>
  <c r="E14" i="2"/>
  <c r="E15" i="2"/>
  <c r="E42" i="2"/>
  <c r="E16" i="2"/>
  <c r="AN13" i="2" l="1"/>
  <c r="AN40" i="2"/>
  <c r="AO40" i="2" s="1"/>
  <c r="AN39" i="2"/>
  <c r="AN12" i="2"/>
  <c r="AO12" i="2" s="1"/>
  <c r="AN10" i="2"/>
  <c r="AO10" i="2" s="1"/>
  <c r="AN41" i="2"/>
  <c r="AO41" i="2" s="1"/>
  <c r="AN9" i="2"/>
  <c r="AO9" i="2" s="1"/>
  <c r="AN15" i="2"/>
  <c r="AO15" i="2" s="1"/>
  <c r="AN11" i="2"/>
  <c r="AN8" i="2"/>
  <c r="AO8" i="2" s="1"/>
  <c r="AN14" i="2"/>
  <c r="AO14" i="2" s="1"/>
  <c r="AO7" i="2"/>
  <c r="G38" i="2"/>
  <c r="H38" i="2" s="1"/>
  <c r="G7" i="2"/>
  <c r="H7" i="2" s="1"/>
  <c r="G8" i="2"/>
  <c r="H8" i="2" s="1"/>
  <c r="G10" i="2"/>
  <c r="H10" i="2" s="1"/>
  <c r="G11" i="2"/>
  <c r="H11" i="2" s="1"/>
  <c r="G14" i="2"/>
  <c r="H14" i="2" s="1"/>
  <c r="G16" i="2"/>
  <c r="H16" i="2" s="1"/>
  <c r="AO38" i="2"/>
  <c r="AO11" i="2"/>
  <c r="AO16" i="2"/>
  <c r="G6" i="2"/>
  <c r="H6" i="2" s="1"/>
  <c r="G9" i="2"/>
  <c r="H9" i="2" s="1"/>
  <c r="G41" i="2"/>
  <c r="H41" i="2" s="1"/>
  <c r="G15" i="2"/>
  <c r="H15" i="2" s="1"/>
  <c r="AO42" i="2"/>
  <c r="AO39" i="2"/>
  <c r="AO13" i="2"/>
  <c r="AO6" i="2"/>
  <c r="G40" i="2"/>
  <c r="H40" i="2" s="1"/>
  <c r="G12" i="2"/>
  <c r="H12" i="2" s="1"/>
  <c r="G13" i="2"/>
  <c r="H13" i="2" s="1"/>
  <c r="G42" i="2"/>
  <c r="H42" i="2" s="1"/>
  <c r="G39" i="2"/>
  <c r="H39" i="2" s="1"/>
  <c r="N5" i="2"/>
  <c r="M5" i="2"/>
  <c r="L5" i="2"/>
  <c r="AM5" i="2" s="1"/>
  <c r="AN5" i="2" s="1"/>
  <c r="K5" i="2"/>
  <c r="S5" i="2" s="1"/>
  <c r="J5" i="2"/>
  <c r="I5" i="2"/>
  <c r="G5" i="2" l="1"/>
  <c r="H5" i="2" s="1"/>
  <c r="AO5" i="2"/>
  <c r="E5" i="2"/>
  <c r="N37" i="2"/>
  <c r="M37" i="2"/>
  <c r="L37" i="2"/>
  <c r="AM37" i="2" s="1"/>
  <c r="AN37" i="2" s="1"/>
  <c r="K37" i="2"/>
  <c r="S37" i="2" s="1"/>
  <c r="J37" i="2"/>
  <c r="I37" i="2"/>
  <c r="N36" i="2"/>
  <c r="M36" i="2"/>
  <c r="L36" i="2"/>
  <c r="AM36" i="2" s="1"/>
  <c r="AN36" i="2" s="1"/>
  <c r="K36" i="2"/>
  <c r="S36" i="2" s="1"/>
  <c r="J36" i="2"/>
  <c r="I36" i="2"/>
  <c r="E36" i="2"/>
  <c r="N35" i="2"/>
  <c r="M35" i="2"/>
  <c r="L35" i="2"/>
  <c r="AM35" i="2" s="1"/>
  <c r="AN35" i="2" s="1"/>
  <c r="K35" i="2"/>
  <c r="S35" i="2" s="1"/>
  <c r="J35" i="2"/>
  <c r="I35" i="2"/>
  <c r="N34" i="2"/>
  <c r="M34" i="2"/>
  <c r="L34" i="2"/>
  <c r="AM34" i="2" s="1"/>
  <c r="AN34" i="2" s="1"/>
  <c r="K34" i="2"/>
  <c r="S34" i="2" s="1"/>
  <c r="J34" i="2"/>
  <c r="I34" i="2"/>
  <c r="E34" i="2"/>
  <c r="N4" i="2"/>
  <c r="M4" i="2"/>
  <c r="L4" i="2"/>
  <c r="AM4" i="2" s="1"/>
  <c r="AN4" i="2" s="1"/>
  <c r="K4" i="2"/>
  <c r="S4" i="2" s="1"/>
  <c r="J4" i="2"/>
  <c r="I4" i="2"/>
  <c r="N3" i="2"/>
  <c r="M3" i="2"/>
  <c r="L3" i="2"/>
  <c r="AM3" i="2" s="1"/>
  <c r="AN3" i="2" s="1"/>
  <c r="K3" i="2"/>
  <c r="S3" i="2" s="1"/>
  <c r="J3" i="2"/>
  <c r="I3" i="2"/>
  <c r="N33" i="2"/>
  <c r="M33" i="2"/>
  <c r="L33" i="2"/>
  <c r="K33" i="2"/>
  <c r="S33" i="2" s="1"/>
  <c r="J33" i="2"/>
  <c r="I33" i="2"/>
  <c r="N2" i="2"/>
  <c r="M2" i="2"/>
  <c r="L2" i="2"/>
  <c r="AM2" i="2" s="1"/>
  <c r="AN2" i="2" s="1"/>
  <c r="K2" i="2"/>
  <c r="S2" i="2" s="1"/>
  <c r="J2" i="2"/>
  <c r="I2" i="2"/>
  <c r="E2" i="2"/>
  <c r="N32" i="2"/>
  <c r="M32" i="2"/>
  <c r="L32" i="2"/>
  <c r="AM32" i="2" s="1"/>
  <c r="AN32" i="2" s="1"/>
  <c r="K32" i="2"/>
  <c r="S32" i="2" s="1"/>
  <c r="J32" i="2"/>
  <c r="I32" i="2"/>
  <c r="N31" i="2"/>
  <c r="M31" i="2"/>
  <c r="L31" i="2"/>
  <c r="AM31" i="2" s="1"/>
  <c r="AN31" i="2" s="1"/>
  <c r="K31" i="2"/>
  <c r="S31" i="2" s="1"/>
  <c r="J31" i="2"/>
  <c r="I31" i="2"/>
  <c r="E31" i="2"/>
  <c r="N30" i="2"/>
  <c r="M30" i="2"/>
  <c r="L30" i="2"/>
  <c r="AM30" i="2" s="1"/>
  <c r="AN30" i="2" s="1"/>
  <c r="K30" i="2"/>
  <c r="S30" i="2" s="1"/>
  <c r="J30" i="2"/>
  <c r="I30" i="2"/>
  <c r="Q20" i="2"/>
  <c r="AO3" i="2" l="1"/>
  <c r="G33" i="2"/>
  <c r="H33" i="2" s="1"/>
  <c r="AO30" i="2"/>
  <c r="AO34" i="2"/>
  <c r="AO31" i="2"/>
  <c r="AO2" i="2"/>
  <c r="AO36" i="2"/>
  <c r="AO33" i="2"/>
  <c r="G35" i="2"/>
  <c r="H35" i="2" s="1"/>
  <c r="AO35" i="2"/>
  <c r="G3" i="2"/>
  <c r="H3" i="2" s="1"/>
  <c r="E35" i="2"/>
  <c r="G30" i="2"/>
  <c r="H30" i="2" s="1"/>
  <c r="G32" i="2"/>
  <c r="H32" i="2" s="1"/>
  <c r="E33" i="2"/>
  <c r="E3" i="2"/>
  <c r="G37" i="2"/>
  <c r="H37" i="2" s="1"/>
  <c r="G31" i="2"/>
  <c r="H31" i="2" s="1"/>
  <c r="E32" i="2"/>
  <c r="G4" i="2"/>
  <c r="H4" i="2" s="1"/>
  <c r="G36" i="2"/>
  <c r="H36" i="2" s="1"/>
  <c r="E30" i="2"/>
  <c r="AO4" i="2"/>
  <c r="AO32" i="2"/>
  <c r="AO37" i="2"/>
  <c r="G2" i="2"/>
  <c r="H2" i="2" s="1"/>
  <c r="G34" i="2"/>
  <c r="H34" i="2" s="1"/>
  <c r="E4" i="2"/>
  <c r="E37" i="2"/>
  <c r="Q19" i="2"/>
  <c r="N20" i="2"/>
  <c r="N21" i="2"/>
  <c r="N22" i="2"/>
  <c r="N23" i="2"/>
  <c r="N24" i="2"/>
  <c r="N25" i="2"/>
  <c r="N26" i="2"/>
  <c r="N27" i="2"/>
  <c r="N28" i="2"/>
  <c r="N29" i="2"/>
  <c r="M20" i="2"/>
  <c r="M21" i="2"/>
  <c r="M22" i="2"/>
  <c r="M23" i="2"/>
  <c r="M24" i="2"/>
  <c r="M25" i="2"/>
  <c r="M26" i="2"/>
  <c r="M27" i="2"/>
  <c r="M28" i="2"/>
  <c r="M29" i="2"/>
  <c r="L20" i="2"/>
  <c r="AM20" i="2" s="1"/>
  <c r="AN20" i="2" s="1"/>
  <c r="L21" i="2"/>
  <c r="AM21" i="2" s="1"/>
  <c r="AN21" i="2" s="1"/>
  <c r="L22" i="2"/>
  <c r="AM22" i="2" s="1"/>
  <c r="AN22" i="2" s="1"/>
  <c r="L23" i="2"/>
  <c r="AM23" i="2" s="1"/>
  <c r="AN23" i="2" s="1"/>
  <c r="L24" i="2"/>
  <c r="AM24" i="2" s="1"/>
  <c r="AN24" i="2" s="1"/>
  <c r="L25" i="2"/>
  <c r="AM25" i="2" s="1"/>
  <c r="AN25" i="2" s="1"/>
  <c r="L26" i="2"/>
  <c r="AM26" i="2" s="1"/>
  <c r="AN26" i="2" s="1"/>
  <c r="L27" i="2"/>
  <c r="AM27" i="2" s="1"/>
  <c r="AN27" i="2" s="1"/>
  <c r="L28" i="2"/>
  <c r="AM28" i="2" s="1"/>
  <c r="AN28" i="2" s="1"/>
  <c r="L29" i="2"/>
  <c r="AM29" i="2" s="1"/>
  <c r="AN29" i="2" s="1"/>
  <c r="K20" i="2"/>
  <c r="S20" i="2" s="1"/>
  <c r="K21" i="2"/>
  <c r="S21" i="2" s="1"/>
  <c r="K22" i="2"/>
  <c r="S22" i="2" s="1"/>
  <c r="K23" i="2"/>
  <c r="S23" i="2" s="1"/>
  <c r="K24" i="2"/>
  <c r="S24" i="2" s="1"/>
  <c r="K25" i="2"/>
  <c r="S25" i="2" s="1"/>
  <c r="K26" i="2"/>
  <c r="S26" i="2" s="1"/>
  <c r="K27" i="2"/>
  <c r="S27" i="2" s="1"/>
  <c r="K28" i="2"/>
  <c r="S28" i="2" s="1"/>
  <c r="K29" i="2"/>
  <c r="S29" i="2" s="1"/>
  <c r="J20" i="2"/>
  <c r="J21" i="2"/>
  <c r="J22" i="2"/>
  <c r="J23" i="2"/>
  <c r="J24" i="2"/>
  <c r="J25" i="2"/>
  <c r="J26" i="2"/>
  <c r="J27" i="2"/>
  <c r="J28" i="2"/>
  <c r="J29" i="2"/>
  <c r="I20" i="2"/>
  <c r="I21" i="2"/>
  <c r="I22" i="2"/>
  <c r="I23" i="2"/>
  <c r="I24" i="2"/>
  <c r="I25" i="2"/>
  <c r="I26" i="2"/>
  <c r="I27" i="2"/>
  <c r="I28" i="2"/>
  <c r="I29" i="2"/>
  <c r="N19" i="2"/>
  <c r="M19" i="2"/>
  <c r="L19" i="2"/>
  <c r="AM19" i="2" s="1"/>
  <c r="K19" i="2"/>
  <c r="S19" i="2" s="1"/>
  <c r="J19" i="2"/>
  <c r="I19" i="2"/>
  <c r="G21" i="2"/>
  <c r="H21" i="2" s="1"/>
  <c r="E22" i="2"/>
  <c r="E23" i="2"/>
  <c r="E26" i="2"/>
  <c r="E27" i="2"/>
  <c r="F19" i="2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AN19" i="2" l="1"/>
  <c r="AO19" i="2" s="1"/>
  <c r="G28" i="2"/>
  <c r="H28" i="2" s="1"/>
  <c r="AO21" i="2"/>
  <c r="AO26" i="2"/>
  <c r="AO22" i="2"/>
  <c r="AO25" i="2"/>
  <c r="AO28" i="2"/>
  <c r="AO24" i="2"/>
  <c r="AO20" i="2"/>
  <c r="AO27" i="2"/>
  <c r="AO23" i="2"/>
  <c r="AO29" i="2"/>
  <c r="G19" i="2"/>
  <c r="H19" i="2" s="1"/>
  <c r="G24" i="2"/>
  <c r="H24" i="2" s="1"/>
  <c r="G20" i="2"/>
  <c r="H20" i="2" s="1"/>
  <c r="G23" i="2"/>
  <c r="H23" i="2" s="1"/>
  <c r="G29" i="2"/>
  <c r="H29" i="2" s="1"/>
  <c r="G27" i="2"/>
  <c r="H27" i="2" s="1"/>
  <c r="G22" i="2"/>
  <c r="H22" i="2" s="1"/>
  <c r="G25" i="2"/>
  <c r="H25" i="2" s="1"/>
  <c r="G26" i="2"/>
  <c r="H26" i="2" s="1"/>
  <c r="E19" i="2"/>
  <c r="E29" i="2"/>
  <c r="E21" i="2"/>
  <c r="E20" i="2"/>
  <c r="E28" i="2"/>
  <c r="E25" i="2"/>
  <c r="E24" i="2"/>
</calcChain>
</file>

<file path=xl/sharedStrings.xml><?xml version="1.0" encoding="utf-8"?>
<sst xmlns="http://schemas.openxmlformats.org/spreadsheetml/2006/main" count="1297" uniqueCount="792">
  <si>
    <t>Name</t>
  </si>
  <si>
    <t>Size</t>
  </si>
  <si>
    <t>Article No</t>
  </si>
  <si>
    <t>cat</t>
  </si>
  <si>
    <t>subcat</t>
  </si>
  <si>
    <t>Auto ID</t>
  </si>
  <si>
    <t>Primary Category</t>
  </si>
  <si>
    <t>New Category Name</t>
  </si>
  <si>
    <t>New Sub Category Number</t>
  </si>
  <si>
    <t>New Sub Category Name</t>
  </si>
  <si>
    <t>Group</t>
  </si>
  <si>
    <t>Type of article</t>
  </si>
  <si>
    <t>Basic Upper Material</t>
  </si>
  <si>
    <t>Basic Color</t>
  </si>
  <si>
    <t>Sourcing</t>
  </si>
  <si>
    <t>Auto Number</t>
  </si>
  <si>
    <t>Brand Letter</t>
  </si>
  <si>
    <t>Brand Name</t>
  </si>
  <si>
    <t>Type of Wear</t>
  </si>
  <si>
    <t>Material</t>
  </si>
  <si>
    <t>Gender</t>
  </si>
  <si>
    <t>Color</t>
  </si>
  <si>
    <t>Product Name on Website</t>
  </si>
  <si>
    <t>Product Description</t>
  </si>
  <si>
    <t>MRP</t>
  </si>
  <si>
    <t>Image 1</t>
  </si>
  <si>
    <t>Image 2</t>
  </si>
  <si>
    <t>Sandals</t>
  </si>
  <si>
    <t>Boys</t>
  </si>
  <si>
    <t>Category Lv1</t>
  </si>
  <si>
    <t>Lv2</t>
  </si>
  <si>
    <t>Lv3</t>
  </si>
  <si>
    <t>ID</t>
  </si>
  <si>
    <t>Outcome</t>
  </si>
  <si>
    <t>Kids</t>
  </si>
  <si>
    <t>Flip Flop</t>
  </si>
  <si>
    <t>Shoes</t>
  </si>
  <si>
    <t>School Shoes</t>
  </si>
  <si>
    <t>Girls</t>
  </si>
  <si>
    <t>Ballerinas</t>
  </si>
  <si>
    <t>Men</t>
  </si>
  <si>
    <t>Accessories</t>
  </si>
  <si>
    <t>Bags</t>
  </si>
  <si>
    <t>Belts</t>
  </si>
  <si>
    <t>Shoe Care</t>
  </si>
  <si>
    <t>Wallets</t>
  </si>
  <si>
    <t>Boots</t>
  </si>
  <si>
    <t>Casual Shoes</t>
  </si>
  <si>
    <t>Boat Shoes</t>
  </si>
  <si>
    <t>Loafer</t>
  </si>
  <si>
    <t>Oxfords</t>
  </si>
  <si>
    <t>Slip On</t>
  </si>
  <si>
    <t>Sneakers</t>
  </si>
  <si>
    <t>Chappals</t>
  </si>
  <si>
    <t>Everyday Lifestyle</t>
  </si>
  <si>
    <t>Outdoors</t>
  </si>
  <si>
    <t>Sports</t>
  </si>
  <si>
    <t>Formal Shoes</t>
  </si>
  <si>
    <t>Lace Up</t>
  </si>
  <si>
    <t>Outdoor</t>
  </si>
  <si>
    <t>Flip flop</t>
  </si>
  <si>
    <t>Hiking</t>
  </si>
  <si>
    <t>Running</t>
  </si>
  <si>
    <t>Women</t>
  </si>
  <si>
    <t>Handbags</t>
  </si>
  <si>
    <t>Scarves</t>
  </si>
  <si>
    <t>Wallets &amp; Clutches</t>
  </si>
  <si>
    <t>Flats</t>
  </si>
  <si>
    <t>Heels</t>
  </si>
  <si>
    <t>Wedges</t>
  </si>
  <si>
    <t>Closed Shoes</t>
  </si>
  <si>
    <t>Casual</t>
  </si>
  <si>
    <t>Dress</t>
  </si>
  <si>
    <t>Mule</t>
  </si>
  <si>
    <t>Lifestyle</t>
  </si>
  <si>
    <t>Men's</t>
  </si>
  <si>
    <t>Image 3</t>
  </si>
  <si>
    <t>Image 4</t>
  </si>
  <si>
    <t>Date Modified</t>
  </si>
  <si>
    <t>265 kB</t>
  </si>
  <si>
    <t>295 kB</t>
  </si>
  <si>
    <t>302 kB</t>
  </si>
  <si>
    <t>356 kB</t>
  </si>
  <si>
    <t>208 kB</t>
  </si>
  <si>
    <t>Brown</t>
  </si>
  <si>
    <t>3715515_1.JPG</t>
  </si>
  <si>
    <t>394 kB</t>
  </si>
  <si>
    <t>3/13/18, 3:51:06 PM</t>
  </si>
  <si>
    <t>3715515_2.JPG</t>
  </si>
  <si>
    <t>409 kB</t>
  </si>
  <si>
    <t>3/13/18, 3:51:00 PM</t>
  </si>
  <si>
    <t>3715515_3.JPG</t>
  </si>
  <si>
    <t>598 kB</t>
  </si>
  <si>
    <t>3/13/18, 3:51:22 PM</t>
  </si>
  <si>
    <t>3719515_1.JPG</t>
  </si>
  <si>
    <t>376 kB</t>
  </si>
  <si>
    <t>3/14/18, 7:44:50 AM</t>
  </si>
  <si>
    <t>3719515_2.JPG</t>
  </si>
  <si>
    <t>322 kB</t>
  </si>
  <si>
    <t>3/14/18, 7:44:32 AM</t>
  </si>
  <si>
    <t>3719515_3.JPG</t>
  </si>
  <si>
    <t>531 kB</t>
  </si>
  <si>
    <t>3/13/18, 7:48:36 AM</t>
  </si>
  <si>
    <t>4599516_1.JPG</t>
  </si>
  <si>
    <t>476 kB</t>
  </si>
  <si>
    <t>3/14/18, 7:44:08 AM</t>
  </si>
  <si>
    <t>4599516_2.JPG</t>
  </si>
  <si>
    <t>163 kB</t>
  </si>
  <si>
    <t>3/12/18, 10:22:00 AM</t>
  </si>
  <si>
    <t>4599516_3.JPG</t>
  </si>
  <si>
    <t>227 kB</t>
  </si>
  <si>
    <t>3/14/18, 7:36:04 AM</t>
  </si>
  <si>
    <t>4715520_1.JPG</t>
  </si>
  <si>
    <t>347 kB</t>
  </si>
  <si>
    <t>3/13/18, 5:00:42 PM</t>
  </si>
  <si>
    <t>4715520_2.JPG</t>
  </si>
  <si>
    <t>427 kB</t>
  </si>
  <si>
    <t>3/13/18, 4:54:14 PM</t>
  </si>
  <si>
    <t>4715520_3.JPG</t>
  </si>
  <si>
    <t>3/13/18, 4:53:50 PM</t>
  </si>
  <si>
    <t>4716515_1.JPG</t>
  </si>
  <si>
    <t>662 kB</t>
  </si>
  <si>
    <t>3/13/18, 4:53:40 PM</t>
  </si>
  <si>
    <t>4716515_2.JPG</t>
  </si>
  <si>
    <t>590 kB</t>
  </si>
  <si>
    <t>3/13/18, 4:52:02 PM</t>
  </si>
  <si>
    <t>4716515_3.JPG</t>
  </si>
  <si>
    <t>638 kB</t>
  </si>
  <si>
    <t>3/13/18, 4:40:50 PM</t>
  </si>
  <si>
    <t>4716515_4.JPG</t>
  </si>
  <si>
    <t>352 kB</t>
  </si>
  <si>
    <t>3/13/18, 4:40:30 PM</t>
  </si>
  <si>
    <t>4716544_1.JPG</t>
  </si>
  <si>
    <t>141 kB</t>
  </si>
  <si>
    <t>3/13/18, 4:40:20 PM</t>
  </si>
  <si>
    <t>4716544_2.JPG</t>
  </si>
  <si>
    <t>120 kB</t>
  </si>
  <si>
    <t>3/12/18, 10:20:42 AM</t>
  </si>
  <si>
    <t>4716544_3.JPG</t>
  </si>
  <si>
    <t>194 kB</t>
  </si>
  <si>
    <t>3/12/18, 10:20:28 AM</t>
  </si>
  <si>
    <t>4896540_1.JPG</t>
  </si>
  <si>
    <t>499 kB</t>
  </si>
  <si>
    <t>3/13/18, 4:39:56 PM</t>
  </si>
  <si>
    <t>4896540_2.JPG</t>
  </si>
  <si>
    <t>455 kB</t>
  </si>
  <si>
    <t>3/13/18, 4:39:22 PM</t>
  </si>
  <si>
    <t>5514510_1.JPG</t>
  </si>
  <si>
    <t>699 kB</t>
  </si>
  <si>
    <t>3/13/18, 1:38:00 PM</t>
  </si>
  <si>
    <t>5514510_2.JPG</t>
  </si>
  <si>
    <t>543 kB</t>
  </si>
  <si>
    <t>3/13/18, 1:37:16 PM</t>
  </si>
  <si>
    <t>5514510_3.JPG</t>
  </si>
  <si>
    <t>768 kB</t>
  </si>
  <si>
    <t>3/13/18, 1:37:08 PM</t>
  </si>
  <si>
    <t>5516510_1.JPG</t>
  </si>
  <si>
    <t>419 kB</t>
  </si>
  <si>
    <t>3/13/18, 4:38:48 PM</t>
  </si>
  <si>
    <t>5516510_2.JPG</t>
  </si>
  <si>
    <t>454 kB</t>
  </si>
  <si>
    <t>3/13/18, 4:38:22 PM</t>
  </si>
  <si>
    <t>5516510_3.JPG</t>
  </si>
  <si>
    <t>383 kB</t>
  </si>
  <si>
    <t>3/13/18, 1:35:54 PM</t>
  </si>
  <si>
    <t>5614548_1.JPG</t>
  </si>
  <si>
    <t>521 kB</t>
  </si>
  <si>
    <t>3/13/18, 10:01:56 AM</t>
  </si>
  <si>
    <t>5614548_2.JPG</t>
  </si>
  <si>
    <t>507 kB</t>
  </si>
  <si>
    <t>3/13/18, 10:01:30 AM</t>
  </si>
  <si>
    <t>5614548_3.JPG</t>
  </si>
  <si>
    <t>709 kB</t>
  </si>
  <si>
    <t>3/13/18, 10:01:16 AM</t>
  </si>
  <si>
    <t>5616548_1.JPG</t>
  </si>
  <si>
    <t>3/13/18, 10:00:36 AM</t>
  </si>
  <si>
    <t>5616548_2.JPG</t>
  </si>
  <si>
    <t>484 kB</t>
  </si>
  <si>
    <t>3/13/18, 10:03:06 AM</t>
  </si>
  <si>
    <t>5616548_3.JPG</t>
  </si>
  <si>
    <t>683 kB</t>
  </si>
  <si>
    <t>3/13/18, 4:37:30 PM</t>
  </si>
  <si>
    <t>5714518_1.JPG</t>
  </si>
  <si>
    <t>355 kB</t>
  </si>
  <si>
    <t>3/13/18, 4:37:06 PM</t>
  </si>
  <si>
    <t>5714518_2.JPG</t>
  </si>
  <si>
    <t>332 kB</t>
  </si>
  <si>
    <t>3/13/18, 4:36:58 PM</t>
  </si>
  <si>
    <t>5714518_3.JPG</t>
  </si>
  <si>
    <t>646 kB</t>
  </si>
  <si>
    <t>3/13/18, 1:29:48 PM</t>
  </si>
  <si>
    <t>5715019_1.JPG</t>
  </si>
  <si>
    <t>426 kB</t>
  </si>
  <si>
    <t>3/13/18, 4:35:52 PM</t>
  </si>
  <si>
    <t>5715019_2.JPG</t>
  </si>
  <si>
    <t>435 kB</t>
  </si>
  <si>
    <t>3/13/18, 4:35:44 PM</t>
  </si>
  <si>
    <t>5715511_1.JPG</t>
  </si>
  <si>
    <t>445 kB</t>
  </si>
  <si>
    <t>3/13/18, 12:49:52 PM</t>
  </si>
  <si>
    <t>5715511_2.JPG</t>
  </si>
  <si>
    <t>423 kB</t>
  </si>
  <si>
    <t>3/13/18, 4:35:34 PM</t>
  </si>
  <si>
    <t>5715511_3.JPG</t>
  </si>
  <si>
    <t>880 kB</t>
  </si>
  <si>
    <t>3/13/18, 4:35:20 PM</t>
  </si>
  <si>
    <t>5715515_1.JPG</t>
  </si>
  <si>
    <t>369 kB</t>
  </si>
  <si>
    <t>3/13/18, 4:35:08 PM</t>
  </si>
  <si>
    <t>5715515_2.JPG</t>
  </si>
  <si>
    <t>335 kB</t>
  </si>
  <si>
    <t>3/13/18, 4:34:42 PM</t>
  </si>
  <si>
    <t>5715515_3.JPG</t>
  </si>
  <si>
    <t>414 kB</t>
  </si>
  <si>
    <t>3/13/18, 9:58:00 AM</t>
  </si>
  <si>
    <t>5715550_1.JPG</t>
  </si>
  <si>
    <t>406 kB</t>
  </si>
  <si>
    <t>3/13/18, 4:34:14 PM</t>
  </si>
  <si>
    <t>5715550_2.JPG</t>
  </si>
  <si>
    <t>354 kB</t>
  </si>
  <si>
    <t>3/13/18, 4:33:56 PM</t>
  </si>
  <si>
    <t>5715550_3.JPG</t>
  </si>
  <si>
    <t>621 kB</t>
  </si>
  <si>
    <t>3/13/18, 4:33:28 PM</t>
  </si>
  <si>
    <t>5716511_1.JPG</t>
  </si>
  <si>
    <t>371 kB</t>
  </si>
  <si>
    <t>3/13/18, 12:48:26 PM</t>
  </si>
  <si>
    <t>5716511_2.JPG</t>
  </si>
  <si>
    <t>448 kB</t>
  </si>
  <si>
    <t>3/13/18, 12:48:12 PM</t>
  </si>
  <si>
    <t>5716511_3.JPG</t>
  </si>
  <si>
    <t>851 kB</t>
  </si>
  <si>
    <t>3/13/18, 12:45:48 PM</t>
  </si>
  <si>
    <t>5716512_1.JPG</t>
  </si>
  <si>
    <t>417 kB</t>
  </si>
  <si>
    <t>3/13/18, 4:33:02 PM</t>
  </si>
  <si>
    <t>5716512_2.JPG</t>
  </si>
  <si>
    <t>405 kB</t>
  </si>
  <si>
    <t>3/13/18, 4:32:46 PM</t>
  </si>
  <si>
    <t>5716512_3.JPG</t>
  </si>
  <si>
    <t>689 kB</t>
  </si>
  <si>
    <t>3/13/18, 4:32:38 PM</t>
  </si>
  <si>
    <t>5716518_1.JPG</t>
  </si>
  <si>
    <t>359 kB</t>
  </si>
  <si>
    <t>3/13/18, 12:47:34 PM</t>
  </si>
  <si>
    <t>5716518_2.JPG</t>
  </si>
  <si>
    <t>418 kB</t>
  </si>
  <si>
    <t>3/13/18, 4:32:26 PM</t>
  </si>
  <si>
    <t>5716518_3.JPG</t>
  </si>
  <si>
    <t>691 kB</t>
  </si>
  <si>
    <t>3/13/18, 4:32:14 PM</t>
  </si>
  <si>
    <t>5716550_1.JPG</t>
  </si>
  <si>
    <t>357 kB</t>
  </si>
  <si>
    <t>3/13/18, 4:32:02 PM</t>
  </si>
  <si>
    <t>5716550_2.JPG</t>
  </si>
  <si>
    <t>3/13/18, 4:31:50 PM</t>
  </si>
  <si>
    <t>5716550_3.JPG</t>
  </si>
  <si>
    <t>591 kB</t>
  </si>
  <si>
    <t>3/13/18, 4:31:00 PM</t>
  </si>
  <si>
    <t>5786547_1.JPG</t>
  </si>
  <si>
    <t>389 kB</t>
  </si>
  <si>
    <t>3/13/18, 10:06:38 AM</t>
  </si>
  <si>
    <t>5786547_2.JPG</t>
  </si>
  <si>
    <t>3/13/18, 10:05:56 AM</t>
  </si>
  <si>
    <t>5789547_1.JPG</t>
  </si>
  <si>
    <t>458 kB</t>
  </si>
  <si>
    <t>3/13/18, 10:05:18 AM</t>
  </si>
  <si>
    <t>5789547_2.JPG</t>
  </si>
  <si>
    <t>3/13/18, 10:04:18 AM</t>
  </si>
  <si>
    <t>5896542_1.JPG</t>
  </si>
  <si>
    <t>313 kB</t>
  </si>
  <si>
    <t>3/13/18, 1:01:54 PM</t>
  </si>
  <si>
    <t>5896542_2.JPG</t>
  </si>
  <si>
    <t>349 kB</t>
  </si>
  <si>
    <t>3/13/18, 1:01:14 PM</t>
  </si>
  <si>
    <t>5896542_3.JPG</t>
  </si>
  <si>
    <t>628 kB</t>
  </si>
  <si>
    <t>3/13/18, 1:00:42 PM</t>
  </si>
  <si>
    <t>5897542_1.JPG</t>
  </si>
  <si>
    <t>345 kB</t>
  </si>
  <si>
    <t>3/13/18, 12:58:26 PM</t>
  </si>
  <si>
    <t>5897542_2.JPG</t>
  </si>
  <si>
    <t>3/13/18, 12:57:54 PM</t>
  </si>
  <si>
    <t>5899543_1.JPG</t>
  </si>
  <si>
    <t>327 kB</t>
  </si>
  <si>
    <t>3/13/18, 4:30:20 PM</t>
  </si>
  <si>
    <t>5899543_2.JPG</t>
  </si>
  <si>
    <t>3/13/18, 1:21:48 PM</t>
  </si>
  <si>
    <t>5899543_3.JPG</t>
  </si>
  <si>
    <t>572 kB</t>
  </si>
  <si>
    <t>3/13/18, 4:27:32 PM</t>
  </si>
  <si>
    <t>6511075_1.JPG</t>
  </si>
  <si>
    <t>3/8/18, 12:41:48 PM</t>
  </si>
  <si>
    <t>6511075_2.JPG</t>
  </si>
  <si>
    <t>125 kB</t>
  </si>
  <si>
    <t>3/13/18, 4:26:52 PM</t>
  </si>
  <si>
    <t>6511075_3.JPG</t>
  </si>
  <si>
    <t>751 kB</t>
  </si>
  <si>
    <t>3/8/18, 12:42:14 PM</t>
  </si>
  <si>
    <t>6715531_1.JPG</t>
  </si>
  <si>
    <t>478 kB</t>
  </si>
  <si>
    <t>3/13/18, 4:22:48 PM</t>
  </si>
  <si>
    <t>6715531_2.JPG</t>
  </si>
  <si>
    <t>556 kB</t>
  </si>
  <si>
    <t>3/13/18, 1:26:28 PM</t>
  </si>
  <si>
    <t>6715531_3.JPG</t>
  </si>
  <si>
    <t>546 kB</t>
  </si>
  <si>
    <t>3/13/18, 1:26:16 PM</t>
  </si>
  <si>
    <t>6715631_1.JPG</t>
  </si>
  <si>
    <t>576 kB</t>
  </si>
  <si>
    <t>3/13/18, 4:22:14 PM</t>
  </si>
  <si>
    <t>6715631_2.JPG</t>
  </si>
  <si>
    <t>412 kB</t>
  </si>
  <si>
    <t>3/13/18, 4:22:08 PM</t>
  </si>
  <si>
    <t>6715631_3.JPG</t>
  </si>
  <si>
    <t>392 kB</t>
  </si>
  <si>
    <t>3/13/18, 4:22:02 PM</t>
  </si>
  <si>
    <t>6716056_1.JPG</t>
  </si>
  <si>
    <t>117 kB</t>
  </si>
  <si>
    <t>3/13/18, 4:21:24 PM</t>
  </si>
  <si>
    <t>6716056_2.JPG</t>
  </si>
  <si>
    <t>110 kB</t>
  </si>
  <si>
    <t>3/13/18, 4:21:16 PM</t>
  </si>
  <si>
    <t>6716056_3.JPG</t>
  </si>
  <si>
    <t>164 kB</t>
  </si>
  <si>
    <t>3/13/18, 4:20:24 PM</t>
  </si>
  <si>
    <t>6716522_1.JPG</t>
  </si>
  <si>
    <t>675 kB</t>
  </si>
  <si>
    <t>3/13/18, 4:20:10 PM</t>
  </si>
  <si>
    <t>6716522_2.JPG</t>
  </si>
  <si>
    <t>676 kB</t>
  </si>
  <si>
    <t>3/13/18, 4:19:56 PM</t>
  </si>
  <si>
    <t>7614510_1.JPG</t>
  </si>
  <si>
    <t>506 kB</t>
  </si>
  <si>
    <t>3/13/18, 12:46:26 PM</t>
  </si>
  <si>
    <t>7614510_2.JPG</t>
  </si>
  <si>
    <t>584 kB</t>
  </si>
  <si>
    <t>3/13/18, 12:46:08 PM</t>
  </si>
  <si>
    <t>7614510_3.JPG</t>
  </si>
  <si>
    <t>550 kB</t>
  </si>
  <si>
    <t>3/13/18, 12:51:38 PM</t>
  </si>
  <si>
    <t>7616510_1.JPG</t>
  </si>
  <si>
    <t>518 kB</t>
  </si>
  <si>
    <t>3/13/18, 1:33:30 PM</t>
  </si>
  <si>
    <t>7616510_2.JPG</t>
  </si>
  <si>
    <t>3/13/18, 1:33:42 PM</t>
  </si>
  <si>
    <t>7711511_1.JPG</t>
  </si>
  <si>
    <t>516 kB</t>
  </si>
  <si>
    <t>3/13/18, 10:19:04 AM</t>
  </si>
  <si>
    <t>7711511_2.JPG</t>
  </si>
  <si>
    <t>360 kB</t>
  </si>
  <si>
    <t>3/13/18, 10:17:52 AM</t>
  </si>
  <si>
    <t>7711512_1.JPG</t>
  </si>
  <si>
    <t>439 kB</t>
  </si>
  <si>
    <t>3/13/18, 12:36:42 PM</t>
  </si>
  <si>
    <t>7711512_2.JPG</t>
  </si>
  <si>
    <t>3/13/18, 10:21:20 AM</t>
  </si>
  <si>
    <t>7711512_3.JPG</t>
  </si>
  <si>
    <t>519 kB</t>
  </si>
  <si>
    <t>3/13/18, 10:19:20 AM</t>
  </si>
  <si>
    <t>7716014_1.JPG</t>
  </si>
  <si>
    <t>326 kB</t>
  </si>
  <si>
    <t>3/13/18, 4:19:14 PM</t>
  </si>
  <si>
    <t>7716014_2.JPG</t>
  </si>
  <si>
    <t>3/13/18, 4:19:08 PM</t>
  </si>
  <si>
    <t>7719014_1.JPG</t>
  </si>
  <si>
    <t>3/13/18, 4:18:58 PM</t>
  </si>
  <si>
    <t>7719014_2.JPG</t>
  </si>
  <si>
    <t>496 kB</t>
  </si>
  <si>
    <t>3/13/18, 4:18:44 PM</t>
  </si>
  <si>
    <t>8514731_1.JPG</t>
  </si>
  <si>
    <t>3/13/18, 12:43:14 PM</t>
  </si>
  <si>
    <t>8514731_2.JPG</t>
  </si>
  <si>
    <t>3/13/18, 12:41:02 PM</t>
  </si>
  <si>
    <t>8514731_3.JPG</t>
  </si>
  <si>
    <t>207 kB</t>
  </si>
  <si>
    <t>3/13/18, 12:44:04 PM</t>
  </si>
  <si>
    <t>8516096_1.JPG</t>
  </si>
  <si>
    <t>157 kB</t>
  </si>
  <si>
    <t>3/13/18, 4:18:06 PM</t>
  </si>
  <si>
    <t>8516096_2.JPG</t>
  </si>
  <si>
    <t>137 kB</t>
  </si>
  <si>
    <t>3/13/18, 4:17:26 PM</t>
  </si>
  <si>
    <t>8516096_3.JPG</t>
  </si>
  <si>
    <t>3/12/18, 10:11:32 AM</t>
  </si>
  <si>
    <t>8516449_1.JPG</t>
  </si>
  <si>
    <t>570 kB</t>
  </si>
  <si>
    <t>3/13/18, 4:16:40 PM</t>
  </si>
  <si>
    <t>8516449_2.JPG</t>
  </si>
  <si>
    <t>755 kB</t>
  </si>
  <si>
    <t>3/13/18, 4:15:34 PM</t>
  </si>
  <si>
    <t>8516449_3.JPG</t>
  </si>
  <si>
    <t>575 kB</t>
  </si>
  <si>
    <t>3/13/18, 1:43:32 PM</t>
  </si>
  <si>
    <t>8516449_4.JPG</t>
  </si>
  <si>
    <t>3/13/18, 1:43:38 PM</t>
  </si>
  <si>
    <t>8516451_1.JPG</t>
  </si>
  <si>
    <t>679 kB</t>
  </si>
  <si>
    <t>3/13/18, 12:45:00 PM</t>
  </si>
  <si>
    <t>8516451_2.JPG</t>
  </si>
  <si>
    <t>879 kB</t>
  </si>
  <si>
    <t>3/13/18, 4:14:26 PM</t>
  </si>
  <si>
    <t>8516451_3.JPG</t>
  </si>
  <si>
    <t>823 kB</t>
  </si>
  <si>
    <t>3/13/18, 4:14:20 PM</t>
  </si>
  <si>
    <t>8516451_4.JPG</t>
  </si>
  <si>
    <t>365 kB</t>
  </si>
  <si>
    <t>3/13/18, 4:14:10 PM</t>
  </si>
  <si>
    <t>8516631_1.JPG</t>
  </si>
  <si>
    <t>3/13/18, 4:15:06 PM</t>
  </si>
  <si>
    <t>8516631_2.JPG</t>
  </si>
  <si>
    <t>703 kB</t>
  </si>
  <si>
    <t>3/13/18, 10:07:44 AM</t>
  </si>
  <si>
    <t>8516631_3.JPG</t>
  </si>
  <si>
    <t>3/13/18, 10:07:08 AM</t>
  </si>
  <si>
    <t>8516631_4.JPG</t>
  </si>
  <si>
    <t>565 kB</t>
  </si>
  <si>
    <t>3/13/18, 4:10:38 PM</t>
  </si>
  <si>
    <t>8516731_1.JPG</t>
  </si>
  <si>
    <t>358 kB</t>
  </si>
  <si>
    <t>3/13/18, 10:10:42 AM</t>
  </si>
  <si>
    <t>8516731_2.JPG</t>
  </si>
  <si>
    <t>3/13/18, 10:09:40 AM</t>
  </si>
  <si>
    <t>8516731_3.JPG</t>
  </si>
  <si>
    <t>592 kB</t>
  </si>
  <si>
    <t>3/13/18, 10:08:18 AM</t>
  </si>
  <si>
    <t>8519096_1.JPG</t>
  </si>
  <si>
    <t>168 kB</t>
  </si>
  <si>
    <t>3/13/18, 4:10:06 PM</t>
  </si>
  <si>
    <t>8519096_2.JPG</t>
  </si>
  <si>
    <t>158 kB</t>
  </si>
  <si>
    <t>3/12/18, 10:06:48 AM</t>
  </si>
  <si>
    <t>8519096_3.JPG</t>
  </si>
  <si>
    <t>51.6 kB</t>
  </si>
  <si>
    <t>3/13/18, 4:09:32 PM</t>
  </si>
  <si>
    <t>8519096_4.JPG</t>
  </si>
  <si>
    <t>182 kB</t>
  </si>
  <si>
    <t>3/13/18, 4:08:56 PM</t>
  </si>
  <si>
    <t>8616598_1.JPG</t>
  </si>
  <si>
    <t>524 kB</t>
  </si>
  <si>
    <t>3/13/18, 4:08:46 PM</t>
  </si>
  <si>
    <t>8616598_2.JPG</t>
  </si>
  <si>
    <t>473 kB</t>
  </si>
  <si>
    <t>3/13/18, 4:08:38 PM</t>
  </si>
  <si>
    <t>8616598_3.JPG</t>
  </si>
  <si>
    <t>775 kB</t>
  </si>
  <si>
    <t>3/13/18, 1:29:04 PM</t>
  </si>
  <si>
    <t>8713572_1.JPG</t>
  </si>
  <si>
    <t>3/12/18, 10:17:14 AM</t>
  </si>
  <si>
    <t>8713572_2.JPG</t>
  </si>
  <si>
    <t>99.9 kB</t>
  </si>
  <si>
    <t>3/13/18, 4:08:14 PM</t>
  </si>
  <si>
    <t>8713572_3.JPG</t>
  </si>
  <si>
    <t>151 kB</t>
  </si>
  <si>
    <t>3/13/18, 4:06:48 PM</t>
  </si>
  <si>
    <t>8714023_1.JPG</t>
  </si>
  <si>
    <t>3/13/18, 4:06:38 PM</t>
  </si>
  <si>
    <t>8714023_2.JPG</t>
  </si>
  <si>
    <t>109 kB</t>
  </si>
  <si>
    <t>3/13/18, 4:06:00 PM</t>
  </si>
  <si>
    <t>8714023_3.JPG</t>
  </si>
  <si>
    <t>160 kB</t>
  </si>
  <si>
    <t>3/13/18, 4:05:46 PM</t>
  </si>
  <si>
    <t>8714501_1.JPG</t>
  </si>
  <si>
    <t>3/13/18, 4:05:30 PM</t>
  </si>
  <si>
    <t>8714501_2.JPG</t>
  </si>
  <si>
    <t>513 kB</t>
  </si>
  <si>
    <t>3/13/18, 4:05:22 PM</t>
  </si>
  <si>
    <t>8714501_3.JPG</t>
  </si>
  <si>
    <t>765 kB</t>
  </si>
  <si>
    <t>3/13/18, 4:05:14 PM</t>
  </si>
  <si>
    <t>8714522_1.JPG</t>
  </si>
  <si>
    <t>483 kB</t>
  </si>
  <si>
    <t>3/13/18, 1:28:28 PM</t>
  </si>
  <si>
    <t>8714522_2.JPG</t>
  </si>
  <si>
    <t>465 kB</t>
  </si>
  <si>
    <t>3/13/18, 1:28:04 PM</t>
  </si>
  <si>
    <t>8714522_3.JPG</t>
  </si>
  <si>
    <t>636 kB</t>
  </si>
  <si>
    <t>3/13/18, 1:27:48 PM</t>
  </si>
  <si>
    <t>8716003_1.JPG</t>
  </si>
  <si>
    <t>136 kB</t>
  </si>
  <si>
    <t>3/13/18, 4:04:52 PM</t>
  </si>
  <si>
    <t>8716003_2.JPG</t>
  </si>
  <si>
    <t>113 kB</t>
  </si>
  <si>
    <t>3/13/18, 4:03:56 PM</t>
  </si>
  <si>
    <t>8716003_3.JPG</t>
  </si>
  <si>
    <t>150 kB</t>
  </si>
  <si>
    <t>3/13/18, 4:02:58 PM</t>
  </si>
  <si>
    <t>8719592_1.JPG</t>
  </si>
  <si>
    <t>119 kB</t>
  </si>
  <si>
    <t>3/13/18, 4:02:32 PM</t>
  </si>
  <si>
    <t>8719592_2.JPG</t>
  </si>
  <si>
    <t>172 kB</t>
  </si>
  <si>
    <t>3/12/18, 10:10:08 AM</t>
  </si>
  <si>
    <t>8896002_1.JPG</t>
  </si>
  <si>
    <t>276 kB</t>
  </si>
  <si>
    <t>3/12/18, 9:45:16 AM</t>
  </si>
  <si>
    <t>8896002_2.JPG</t>
  </si>
  <si>
    <t>122 kB</t>
  </si>
  <si>
    <t>3/12/18, 9:50:08 AM</t>
  </si>
  <si>
    <t>8896002_3.JPG</t>
  </si>
  <si>
    <t>116 kB</t>
  </si>
  <si>
    <t>3/12/18, 9:23:28 AM</t>
  </si>
  <si>
    <t>8896002_4.JPG</t>
  </si>
  <si>
    <t>149 kB</t>
  </si>
  <si>
    <t>3/12/18, 10:04:28 AM</t>
  </si>
  <si>
    <t>3715515</t>
  </si>
  <si>
    <t>3719515</t>
  </si>
  <si>
    <t>4599516</t>
  </si>
  <si>
    <t>4715520</t>
  </si>
  <si>
    <t>4716515</t>
  </si>
  <si>
    <t>4716544</t>
  </si>
  <si>
    <t>4896540</t>
  </si>
  <si>
    <t>5514510</t>
  </si>
  <si>
    <t>5516510</t>
  </si>
  <si>
    <t>5614548</t>
  </si>
  <si>
    <t>5616548</t>
  </si>
  <si>
    <t>5714518</t>
  </si>
  <si>
    <t>5715019</t>
  </si>
  <si>
    <t>5715511</t>
  </si>
  <si>
    <t>5715515</t>
  </si>
  <si>
    <t>5715550</t>
  </si>
  <si>
    <t>5716511</t>
  </si>
  <si>
    <t>5716512</t>
  </si>
  <si>
    <t>5716518</t>
  </si>
  <si>
    <t>5716550</t>
  </si>
  <si>
    <t>5786547</t>
  </si>
  <si>
    <t>5789547</t>
  </si>
  <si>
    <t>5896542</t>
  </si>
  <si>
    <t>5897542</t>
  </si>
  <si>
    <t>5899543</t>
  </si>
  <si>
    <t>6511075</t>
  </si>
  <si>
    <t>6715531</t>
  </si>
  <si>
    <t>6715631</t>
  </si>
  <si>
    <t>6716056</t>
  </si>
  <si>
    <t>6716522</t>
  </si>
  <si>
    <t>7614510</t>
  </si>
  <si>
    <t>7616510</t>
  </si>
  <si>
    <t>7711511</t>
  </si>
  <si>
    <t>7711512</t>
  </si>
  <si>
    <t>7716014</t>
  </si>
  <si>
    <t>7719014</t>
  </si>
  <si>
    <t>8514731</t>
  </si>
  <si>
    <t>8516096</t>
  </si>
  <si>
    <t>8516449</t>
  </si>
  <si>
    <t>8516451</t>
  </si>
  <si>
    <t>8516631</t>
  </si>
  <si>
    <t>8516731</t>
  </si>
  <si>
    <t>8519096</t>
  </si>
  <si>
    <t>8616598</t>
  </si>
  <si>
    <t>8713572</t>
  </si>
  <si>
    <t>8714023</t>
  </si>
  <si>
    <t>8714501</t>
  </si>
  <si>
    <t>8714522</t>
  </si>
  <si>
    <t>8716003</t>
  </si>
  <si>
    <t>8719592</t>
  </si>
  <si>
    <t>8896002</t>
  </si>
  <si>
    <t>Ballerina</t>
  </si>
  <si>
    <t>Women's</t>
  </si>
  <si>
    <t>Csv/</t>
  </si>
  <si>
    <t>3/23/18, 10:51:01 AM</t>
  </si>
  <si>
    <t>2725902.JPG</t>
  </si>
  <si>
    <t>249 kB</t>
  </si>
  <si>
    <t>3/20/18, 2:38:12 PM</t>
  </si>
  <si>
    <t>2727907.JPG</t>
  </si>
  <si>
    <t>235 kB</t>
  </si>
  <si>
    <t>3/20/18, 2:37:56 PM</t>
  </si>
  <si>
    <t>2775510.JPG</t>
  </si>
  <si>
    <t>284 kB</t>
  </si>
  <si>
    <t>3/20/18, 2:37:34 PM</t>
  </si>
  <si>
    <t>4715522.JPG</t>
  </si>
  <si>
    <t>198 kB</t>
  </si>
  <si>
    <t>3/20/18, 2:38:40 PM</t>
  </si>
  <si>
    <t>4719522.JPG</t>
  </si>
  <si>
    <t>269 kB</t>
  </si>
  <si>
    <t>3/20/18, 2:37:04 PM</t>
  </si>
  <si>
    <t>5514501_1.JPG</t>
  </si>
  <si>
    <t>3/17/17, 12:53:48 PM</t>
  </si>
  <si>
    <t>5514501_2.JPG</t>
  </si>
  <si>
    <t>161 kB</t>
  </si>
  <si>
    <t>5514501_3.JPG</t>
  </si>
  <si>
    <t>180 kB</t>
  </si>
  <si>
    <t>3/17/17, 12:53:36 PM</t>
  </si>
  <si>
    <t>5514501_4.JPG</t>
  </si>
  <si>
    <t>3/17/17, 12:53:38 PM</t>
  </si>
  <si>
    <t>5516501_1.JPG</t>
  </si>
  <si>
    <t>146 kB</t>
  </si>
  <si>
    <t>3/17/17, 12:53:42 PM</t>
  </si>
  <si>
    <t>5516501_2.JPG</t>
  </si>
  <si>
    <t>139 kB</t>
  </si>
  <si>
    <t>3/17/17, 12:53:28 PM</t>
  </si>
  <si>
    <t>5516501_3.JPG</t>
  </si>
  <si>
    <t>5516501_4.JPG</t>
  </si>
  <si>
    <t>3/17/17, 12:52:58 PM</t>
  </si>
  <si>
    <t>5596081_1.JPG</t>
  </si>
  <si>
    <t>140 kB</t>
  </si>
  <si>
    <t>3/17/17, 12:53:10 PM</t>
  </si>
  <si>
    <t>5596081_2.JPG</t>
  </si>
  <si>
    <t>134 kB</t>
  </si>
  <si>
    <t>5596081_3.JPG</t>
  </si>
  <si>
    <t>3/17/17, 12:53:20 PM</t>
  </si>
  <si>
    <t>5596081_4.JPG</t>
  </si>
  <si>
    <t>131 kB</t>
  </si>
  <si>
    <t>5596531_1.JPG</t>
  </si>
  <si>
    <t>3/21/17, 7:57:02 AM</t>
  </si>
  <si>
    <t>5596531_2.JPG</t>
  </si>
  <si>
    <t>108 kB</t>
  </si>
  <si>
    <t>3/21/17, 7:56:20 AM</t>
  </si>
  <si>
    <t>5596531_3.JPG</t>
  </si>
  <si>
    <t>3/17/17, 12:53:32 PM</t>
  </si>
  <si>
    <t>5596531_4.JPG</t>
  </si>
  <si>
    <t>79.4 kB</t>
  </si>
  <si>
    <t>5599531_1.JPG</t>
  </si>
  <si>
    <t>162 kB</t>
  </si>
  <si>
    <t>3/21/17, 8:00:02 AM</t>
  </si>
  <si>
    <t>5599531_2.JPG</t>
  </si>
  <si>
    <t>112 kB</t>
  </si>
  <si>
    <t>3/21/17, 8:35:28 AM</t>
  </si>
  <si>
    <t>5599531_3.JPG</t>
  </si>
  <si>
    <t>3/17/17, 12:53:14 PM</t>
  </si>
  <si>
    <t>5599531_4.JPG</t>
  </si>
  <si>
    <t>97.2 kB</t>
  </si>
  <si>
    <t>5725521.JPG</t>
  </si>
  <si>
    <t>200 kB</t>
  </si>
  <si>
    <t>3/20/18, 2:30:22 PM</t>
  </si>
  <si>
    <t>5726521.JPG</t>
  </si>
  <si>
    <t>279 kB</t>
  </si>
  <si>
    <t>3/20/18, 2:33:36 PM</t>
  </si>
  <si>
    <t>5727521.JPG</t>
  </si>
  <si>
    <t>233 kB</t>
  </si>
  <si>
    <t>3/20/18, 2:33:12 PM</t>
  </si>
  <si>
    <t>5778041.JPG</t>
  </si>
  <si>
    <t>3/20/18, 2:36:16 PM</t>
  </si>
  <si>
    <t>5778045.JPG</t>
  </si>
  <si>
    <t>3/20/18, 2:31:12 PM</t>
  </si>
  <si>
    <t>5779046.JPG</t>
  </si>
  <si>
    <t>242 kB</t>
  </si>
  <si>
    <t>3/20/18, 2:32:52 PM</t>
  </si>
  <si>
    <t>5779595.JPG</t>
  </si>
  <si>
    <t>3/20/18, 2:33:52 PM</t>
  </si>
  <si>
    <t>8772018.JPG</t>
  </si>
  <si>
    <t>3/20/18, 2:32:28 PM</t>
  </si>
  <si>
    <t>8776052.JPG</t>
  </si>
  <si>
    <t>338 kB</t>
  </si>
  <si>
    <t>3/20/18, 2:34:48 PM</t>
  </si>
  <si>
    <t>8776534.JPG</t>
  </si>
  <si>
    <t>255 kB</t>
  </si>
  <si>
    <t>3/20/18, 2:34:32 PM</t>
  </si>
  <si>
    <t>8779018.JPG</t>
  </si>
  <si>
    <t>202 kB</t>
  </si>
  <si>
    <t>3/20/18, 2:35:54 PM</t>
  </si>
  <si>
    <t>8779019.JPG</t>
  </si>
  <si>
    <t>560 kB</t>
  </si>
  <si>
    <t>3/20/18, 2:35:22 PM</t>
  </si>
  <si>
    <t>8779030.JPG</t>
  </si>
  <si>
    <t>199 kB</t>
  </si>
  <si>
    <t>3/20/18, 2:30:46 PM</t>
  </si>
  <si>
    <t>9140085.JPG</t>
  </si>
  <si>
    <t>196 kB</t>
  </si>
  <si>
    <t>3/20/18, 3:52:34 PM</t>
  </si>
  <si>
    <t>9152542.JPG</t>
  </si>
  <si>
    <t>362 kB</t>
  </si>
  <si>
    <t>3/20/18, 3:18:36 PM</t>
  </si>
  <si>
    <t>9155541.JPG</t>
  </si>
  <si>
    <t>723 kB</t>
  </si>
  <si>
    <t>3/20/18, 3:24:44 PM</t>
  </si>
  <si>
    <t>9155542.JPG</t>
  </si>
  <si>
    <t>232 kB</t>
  </si>
  <si>
    <t>3/20/18, 2:56:18 PM</t>
  </si>
  <si>
    <t>9156048.JPG</t>
  </si>
  <si>
    <t>263 kB</t>
  </si>
  <si>
    <t>3/20/18, 3:36:08 PM</t>
  </si>
  <si>
    <t>9158542.JPG</t>
  </si>
  <si>
    <t>3/20/18, 3:04:18 PM</t>
  </si>
  <si>
    <t>9159515.JPG</t>
  </si>
  <si>
    <t>597 kB</t>
  </si>
  <si>
    <t>3/20/18, 3:22:48 PM</t>
  </si>
  <si>
    <t>9161535.JPG</t>
  </si>
  <si>
    <t>275 kB</t>
  </si>
  <si>
    <t>3/20/18, 3:44:40 PM</t>
  </si>
  <si>
    <t>9161537.JPG</t>
  </si>
  <si>
    <t>384 kB</t>
  </si>
  <si>
    <t>3/20/18, 3:46:08 PM</t>
  </si>
  <si>
    <t>9162535.JPG</t>
  </si>
  <si>
    <t>340 kB</t>
  </si>
  <si>
    <t>3/20/18, 3:41:46 PM</t>
  </si>
  <si>
    <t>9164052.JPG</t>
  </si>
  <si>
    <t>529 kB</t>
  </si>
  <si>
    <t>3/20/18, 3:27:14 PM</t>
  </si>
  <si>
    <t>9166052.JPG</t>
  </si>
  <si>
    <t>107 kB</t>
  </si>
  <si>
    <t>3/20/18, 3:50:18 PM</t>
  </si>
  <si>
    <t>9166505.JPG</t>
  </si>
  <si>
    <t>115 kB</t>
  </si>
  <si>
    <t>3/20/18, 8:38:10 PM</t>
  </si>
  <si>
    <t>9166535.JPG</t>
  </si>
  <si>
    <t>537 kB</t>
  </si>
  <si>
    <t>3/20/18, 3:43:10 PM</t>
  </si>
  <si>
    <t>9169059.JPG</t>
  </si>
  <si>
    <t>3/20/18, 3:40:22 PM</t>
  </si>
  <si>
    <t>9169540.JPG</t>
  </si>
  <si>
    <t>510 kB</t>
  </si>
  <si>
    <t>3/20/18, 3:32:38 PM</t>
  </si>
  <si>
    <t>2725902</t>
  </si>
  <si>
    <t>2727907</t>
  </si>
  <si>
    <t>2775510</t>
  </si>
  <si>
    <t>4715522</t>
  </si>
  <si>
    <t>4719522</t>
  </si>
  <si>
    <t>5514501</t>
  </si>
  <si>
    <t>5516501</t>
  </si>
  <si>
    <t>5596081</t>
  </si>
  <si>
    <t>5596531</t>
  </si>
  <si>
    <t>5599531</t>
  </si>
  <si>
    <t>5725521</t>
  </si>
  <si>
    <t>5726521</t>
  </si>
  <si>
    <t>5727521</t>
  </si>
  <si>
    <t>5778041</t>
  </si>
  <si>
    <t>5778045</t>
  </si>
  <si>
    <t>5779046</t>
  </si>
  <si>
    <t>5779595</t>
  </si>
  <si>
    <t>8772018</t>
  </si>
  <si>
    <t>8776052</t>
  </si>
  <si>
    <t>8776534</t>
  </si>
  <si>
    <t>8779018</t>
  </si>
  <si>
    <t>8779019</t>
  </si>
  <si>
    <t>8779030</t>
  </si>
  <si>
    <t>9140085</t>
  </si>
  <si>
    <t>9152542</t>
  </si>
  <si>
    <t>9155541</t>
  </si>
  <si>
    <t>9155542</t>
  </si>
  <si>
    <t>9156048</t>
  </si>
  <si>
    <t>9158542</t>
  </si>
  <si>
    <t>9159515</t>
  </si>
  <si>
    <t>9161535</t>
  </si>
  <si>
    <t>9161537</t>
  </si>
  <si>
    <t>9162535</t>
  </si>
  <si>
    <t>9164052</t>
  </si>
  <si>
    <t>9166052</t>
  </si>
  <si>
    <t>9166505</t>
  </si>
  <si>
    <t>9166535</t>
  </si>
  <si>
    <t>9169059</t>
  </si>
  <si>
    <t>9169540</t>
  </si>
  <si>
    <t>Bata Comfit</t>
  </si>
  <si>
    <t>Footin</t>
  </si>
  <si>
    <t>Sporty Sandals</t>
  </si>
  <si>
    <t>Sports Shoes</t>
  </si>
  <si>
    <t>Scholl</t>
  </si>
  <si>
    <t>Tan Brown</t>
  </si>
  <si>
    <t>Men's Sports</t>
  </si>
  <si>
    <t>Men's Sandals</t>
  </si>
  <si>
    <t>Ladies Heel</t>
  </si>
  <si>
    <t>Ladies Casual Shoes</t>
  </si>
  <si>
    <t>Womens Sandals</t>
  </si>
  <si>
    <t>Total Stock</t>
  </si>
  <si>
    <t>Size 3</t>
  </si>
  <si>
    <t>Size 4</t>
  </si>
  <si>
    <t>Size 5</t>
  </si>
  <si>
    <t>Size 6</t>
  </si>
  <si>
    <t>Size 7</t>
  </si>
  <si>
    <t>Size 8</t>
  </si>
  <si>
    <t>Size 9</t>
  </si>
  <si>
    <t>Size 10</t>
  </si>
  <si>
    <t>Row Labels</t>
  </si>
  <si>
    <t>(blank)</t>
  </si>
  <si>
    <t>Grand Total</t>
  </si>
  <si>
    <t>Sum of Size 3</t>
  </si>
  <si>
    <t>Sum of Size 4</t>
  </si>
  <si>
    <t>Sum of Size 5</t>
  </si>
  <si>
    <t>Sum of Size 6</t>
  </si>
  <si>
    <t>Sum of Size 7</t>
  </si>
  <si>
    <t>Sum of Size 8</t>
  </si>
  <si>
    <t>Sum of Size 9</t>
  </si>
  <si>
    <t>Sum of Size 10</t>
  </si>
  <si>
    <t>Sum of Total Stock</t>
  </si>
  <si>
    <t>Category</t>
  </si>
  <si>
    <t>Men &gt; Formal Shoes, Men</t>
  </si>
  <si>
    <t>Men &gt; Casual Shoes, Men</t>
  </si>
  <si>
    <t>Women &gt; Womens Sandals, Women</t>
  </si>
  <si>
    <t>Men &gt; Men's Sandals, Men</t>
  </si>
  <si>
    <t>Men &gt; Men's Sports, Men</t>
  </si>
  <si>
    <t>Size-3</t>
  </si>
  <si>
    <t>-Size-4</t>
  </si>
  <si>
    <t>Size-6</t>
  </si>
  <si>
    <t>Size-7</t>
  </si>
  <si>
    <t>-Size-5</t>
  </si>
  <si>
    <t>-Size-6</t>
  </si>
  <si>
    <t>-Size-7</t>
  </si>
  <si>
    <t>-Size-8</t>
  </si>
  <si>
    <t>-Size-9</t>
  </si>
  <si>
    <t>-Size-10</t>
  </si>
  <si>
    <t>,-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</si>
</sst>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indexed="0"/>
      <name val="Arial"/>
      <family val="2"/>
    </font>
    <font>
      <sz val="10"/>
      <color indexed="8"/>
      <name val="Arial"/>
      <family val="2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8"/>
      <name val="Courier Ne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0" xfId="0" applyFont="1" applyFill="1" applyBorder="1" applyAlignment="1">
      <alignment horizontal="center" wrapText="1"/>
    </xf>
    <xf numFmtId="0" fontId="0" fillId="2" borderId="0" xfId="0" applyFill="1"/>
    <xf numFmtId="49" fontId="0" fillId="2" borderId="0" xfId="0" applyNumberFormat="1" applyFill="1"/>
    <xf numFmtId="49" fontId="0" fillId="0" borderId="0" xfId="0" applyNumberFormat="1"/>
    <xf numFmtId="0" fontId="3" fillId="0" borderId="0" xfId="0" applyFont="1" applyAlignment="1">
      <alignment horizontal="center" vertical="center" wrapText="1"/>
    </xf>
    <xf numFmtId="0" fontId="5" fillId="0" borderId="0" xfId="2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NumberFormat="1"/>
    <xf numFmtId="1" fontId="6" fillId="0" borderId="0" xfId="0" applyNumberFormat="1" applyFont="1"/>
    <xf numFmtId="1" fontId="0" fillId="2" borderId="0" xfId="0" applyNumberFormat="1" applyFill="1"/>
    <xf numFmtId="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3" borderId="0" xfId="0" applyNumberFormat="1" applyFill="1"/>
    <xf numFmtId="0" fontId="0" fillId="3" borderId="0" xfId="0" applyFill="1"/>
    <xf numFmtId="1" fontId="0" fillId="3" borderId="0" xfId="0" applyNumberFormat="1" applyFill="1"/>
    <xf numFmtId="1" fontId="6" fillId="3" borderId="0" xfId="0" applyNumberFormat="1" applyFont="1" applyFill="1"/>
    <xf numFmtId="0" fontId="2" fillId="3" borderId="0" xfId="1" applyFont="1" applyFill="1" applyBorder="1" applyAlignment="1">
      <alignment wrapText="1"/>
    </xf>
    <xf numFmtId="0" fontId="0" fillId="3" borderId="1" xfId="0" applyNumberFormat="1" applyFill="1" applyBorder="1"/>
    <xf numFmtId="0" fontId="2" fillId="3" borderId="0" xfId="1" applyNumberFormat="1" applyFont="1" applyFill="1" applyBorder="1" applyAlignment="1">
      <alignment wrapText="1"/>
    </xf>
  </cellXfs>
  <cellStyles count="3">
    <cellStyle name="Hyperlink" xfId="2" builtinId="8"/>
    <cellStyle name="Normal" xfId="0" builtinId="0"/>
    <cellStyle name="Normal_Sheet1" xfId="1" xr:uid="{00000000-0005-0000-0000-000002000000}"/>
  </cellStyles>
  <dxfs count="2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SIR-RTL-WK%2048F%20-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hana%20Personal\Backup\Bata%20Folder\Procedure\Category\Category%20Li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hana%20Personal/Backup/Bata%20Folder/Procedure/Category/Category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J1" t="str">
            <v>RTL  SRI LANKA</v>
          </cell>
          <cell r="L1" t="str">
            <v>DATE</v>
          </cell>
          <cell r="M1" t="str">
            <v>02/DEC/18</v>
          </cell>
          <cell r="N1" t="str">
            <v>WEEK</v>
          </cell>
          <cell r="O1" t="str">
            <v>48F</v>
          </cell>
        </row>
        <row r="2">
          <cell r="AA2" t="str">
            <v>18/S1</v>
          </cell>
          <cell r="AB2" t="str">
            <v>18/S1</v>
          </cell>
          <cell r="AC2" t="str">
            <v>17/s2</v>
          </cell>
        </row>
        <row r="3">
          <cell r="F3" t="str">
            <v>article</v>
          </cell>
          <cell r="G3" t="str">
            <v>cat</v>
          </cell>
          <cell r="H3" t="str">
            <v>subcat</v>
          </cell>
          <cell r="J3" t="str">
            <v>name</v>
          </cell>
          <cell r="K3" t="str">
            <v>+/-wk</v>
          </cell>
          <cell r="L3" t="str">
            <v>+/-</v>
          </cell>
          <cell r="M3" t="str">
            <v>brand</v>
          </cell>
          <cell r="N3" t="str">
            <v>type</v>
          </cell>
          <cell r="O3" t="str">
            <v>ret price</v>
          </cell>
          <cell r="P3" t="str">
            <v>cost price</v>
          </cell>
          <cell r="Q3" t="str">
            <v>buy price</v>
          </cell>
          <cell r="R3" t="str">
            <v>WK47</v>
          </cell>
          <cell r="S3" t="str">
            <v>WK46</v>
          </cell>
          <cell r="T3" t="str">
            <v>WK45</v>
          </cell>
          <cell r="U3" t="str">
            <v>twsalesprs</v>
          </cell>
          <cell r="V3" t="str">
            <v>twsalesval</v>
          </cell>
          <cell r="W3" t="str">
            <v>tdsalesprs</v>
          </cell>
          <cell r="X3" t="str">
            <v>tdsalesval</v>
          </cell>
          <cell r="Y3" t="str">
            <v>supplier</v>
          </cell>
          <cell r="Z3" t="str">
            <v>sup name</v>
          </cell>
          <cell r="AA3" t="str">
            <v>salep</v>
          </cell>
          <cell r="AB3" t="str">
            <v>salev</v>
          </cell>
          <cell r="AC3" t="str">
            <v>ly2s-salep</v>
          </cell>
        </row>
        <row r="4">
          <cell r="F4">
            <v>8076074</v>
          </cell>
          <cell r="G4">
            <v>1</v>
          </cell>
          <cell r="H4">
            <v>2</v>
          </cell>
          <cell r="I4" t="str">
            <v>74</v>
          </cell>
          <cell r="J4" t="str">
            <v>GUMBOOT</v>
          </cell>
          <cell r="K4" t="str">
            <v>00/0</v>
          </cell>
          <cell r="L4" t="str">
            <v>+</v>
          </cell>
          <cell r="M4" t="str">
            <v>B</v>
          </cell>
          <cell r="N4" t="str">
            <v>I</v>
          </cell>
          <cell r="O4">
            <v>2499</v>
          </cell>
          <cell r="P4">
            <v>1100</v>
          </cell>
          <cell r="Q4">
            <v>1290.82</v>
          </cell>
          <cell r="R4">
            <v>40</v>
          </cell>
          <cell r="S4">
            <v>7</v>
          </cell>
          <cell r="T4">
            <v>7</v>
          </cell>
          <cell r="U4">
            <v>7</v>
          </cell>
          <cell r="V4">
            <v>14951.3</v>
          </cell>
          <cell r="W4">
            <v>167</v>
          </cell>
          <cell r="X4">
            <v>343238.92</v>
          </cell>
          <cell r="Y4">
            <v>70083</v>
          </cell>
          <cell r="Z4" t="str">
            <v>SINWA RUBBER IN</v>
          </cell>
          <cell r="AA4">
            <v>155</v>
          </cell>
          <cell r="AB4">
            <v>328180.93</v>
          </cell>
          <cell r="AC4">
            <v>320</v>
          </cell>
        </row>
        <row r="5">
          <cell r="F5">
            <v>8011001</v>
          </cell>
          <cell r="G5">
            <v>1</v>
          </cell>
          <cell r="H5">
            <v>6</v>
          </cell>
          <cell r="I5" t="str">
            <v>01</v>
          </cell>
          <cell r="J5" t="str">
            <v>HEALTH MATE</v>
          </cell>
          <cell r="K5" t="str">
            <v>24/6</v>
          </cell>
          <cell r="L5" t="str">
            <v>+</v>
          </cell>
          <cell r="M5" t="str">
            <v>B</v>
          </cell>
          <cell r="N5" t="str">
            <v>I</v>
          </cell>
          <cell r="O5">
            <v>1099</v>
          </cell>
          <cell r="P5">
            <v>515</v>
          </cell>
          <cell r="Q5">
            <v>515</v>
          </cell>
          <cell r="R5">
            <v>396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722</v>
          </cell>
          <cell r="X5">
            <v>594398.52</v>
          </cell>
          <cell r="Y5">
            <v>13261</v>
          </cell>
          <cell r="Z5" t="str">
            <v xml:space="preserve">D.I.P.         </v>
          </cell>
          <cell r="AA5">
            <v>311</v>
          </cell>
          <cell r="AB5">
            <v>238923.66</v>
          </cell>
          <cell r="AC5">
            <v>0</v>
          </cell>
        </row>
        <row r="6">
          <cell r="F6">
            <v>4011001</v>
          </cell>
          <cell r="G6">
            <v>1</v>
          </cell>
          <cell r="H6">
            <v>6</v>
          </cell>
          <cell r="I6" t="str">
            <v>01</v>
          </cell>
          <cell r="J6" t="str">
            <v>HEALTH MATE</v>
          </cell>
          <cell r="K6" t="str">
            <v>24/6</v>
          </cell>
          <cell r="L6" t="str">
            <v>+</v>
          </cell>
          <cell r="M6" t="str">
            <v>B</v>
          </cell>
          <cell r="N6" t="str">
            <v>I</v>
          </cell>
          <cell r="O6">
            <v>1099</v>
          </cell>
          <cell r="P6">
            <v>515</v>
          </cell>
          <cell r="Q6">
            <v>515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13261</v>
          </cell>
          <cell r="Z6" t="str">
            <v xml:space="preserve">D.I.P.         </v>
          </cell>
          <cell r="AA6">
            <v>0</v>
          </cell>
          <cell r="AB6">
            <v>0</v>
          </cell>
          <cell r="AC6">
            <v>0</v>
          </cell>
        </row>
        <row r="7">
          <cell r="F7">
            <v>8899012</v>
          </cell>
          <cell r="G7">
            <v>1</v>
          </cell>
          <cell r="H7">
            <v>6</v>
          </cell>
          <cell r="I7" t="str">
            <v>12</v>
          </cell>
          <cell r="J7" t="str">
            <v>W-AIR FORCE</v>
          </cell>
          <cell r="K7" t="str">
            <v>00/0</v>
          </cell>
          <cell r="L7" t="str">
            <v/>
          </cell>
          <cell r="M7" t="str">
            <v>B</v>
          </cell>
          <cell r="N7" t="str">
            <v>I</v>
          </cell>
          <cell r="O7">
            <v>925</v>
          </cell>
          <cell r="P7">
            <v>559</v>
          </cell>
          <cell r="Q7">
            <v>559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13261</v>
          </cell>
          <cell r="Z7" t="str">
            <v xml:space="preserve">D.I.P.         </v>
          </cell>
          <cell r="AA7">
            <v>0</v>
          </cell>
          <cell r="AB7">
            <v>0</v>
          </cell>
          <cell r="AC7">
            <v>0</v>
          </cell>
        </row>
        <row r="8">
          <cell r="F8">
            <v>8897044</v>
          </cell>
          <cell r="G8">
            <v>1</v>
          </cell>
          <cell r="H8">
            <v>6</v>
          </cell>
          <cell r="I8" t="str">
            <v>44</v>
          </cell>
          <cell r="J8" t="str">
            <v>ARMY</v>
          </cell>
          <cell r="K8" t="str">
            <v>00/0</v>
          </cell>
          <cell r="L8" t="str">
            <v/>
          </cell>
          <cell r="M8" t="str">
            <v>B</v>
          </cell>
          <cell r="N8" t="str">
            <v>I</v>
          </cell>
          <cell r="O8">
            <v>1249</v>
          </cell>
          <cell r="P8">
            <v>622</v>
          </cell>
          <cell r="Q8">
            <v>622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14100</v>
          </cell>
          <cell r="Z8" t="str">
            <v>LEATHER FACTORY</v>
          </cell>
          <cell r="AA8">
            <v>0</v>
          </cell>
          <cell r="AB8">
            <v>0</v>
          </cell>
          <cell r="AC8">
            <v>0</v>
          </cell>
        </row>
        <row r="9">
          <cell r="F9">
            <v>4899045</v>
          </cell>
          <cell r="G9">
            <v>1</v>
          </cell>
          <cell r="H9">
            <v>6</v>
          </cell>
          <cell r="I9" t="str">
            <v>45</v>
          </cell>
          <cell r="J9" t="str">
            <v>AIR FORCE</v>
          </cell>
          <cell r="K9" t="str">
            <v>00/0</v>
          </cell>
          <cell r="L9" t="str">
            <v/>
          </cell>
          <cell r="M9" t="str">
            <v>B</v>
          </cell>
          <cell r="N9" t="str">
            <v>I</v>
          </cell>
          <cell r="O9">
            <v>1299</v>
          </cell>
          <cell r="P9">
            <v>584</v>
          </cell>
          <cell r="Q9">
            <v>584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13261</v>
          </cell>
          <cell r="Z9" t="str">
            <v xml:space="preserve">D.I.P.         </v>
          </cell>
          <cell r="AA9">
            <v>0</v>
          </cell>
          <cell r="AB9">
            <v>0</v>
          </cell>
          <cell r="AC9">
            <v>0</v>
          </cell>
        </row>
        <row r="10">
          <cell r="F10">
            <v>8899045</v>
          </cell>
          <cell r="G10">
            <v>1</v>
          </cell>
          <cell r="H10">
            <v>6</v>
          </cell>
          <cell r="I10" t="str">
            <v>45</v>
          </cell>
          <cell r="J10" t="str">
            <v>AIR FORCE</v>
          </cell>
          <cell r="K10" t="str">
            <v>00/0</v>
          </cell>
          <cell r="L10" t="str">
            <v/>
          </cell>
          <cell r="M10" t="str">
            <v>B</v>
          </cell>
          <cell r="N10" t="str">
            <v>I</v>
          </cell>
          <cell r="O10">
            <v>1299</v>
          </cell>
          <cell r="P10">
            <v>584</v>
          </cell>
          <cell r="Q10">
            <v>584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13261</v>
          </cell>
          <cell r="Z10" t="str">
            <v xml:space="preserve">D.I.P.         </v>
          </cell>
          <cell r="AA10">
            <v>0</v>
          </cell>
          <cell r="AB10">
            <v>0</v>
          </cell>
          <cell r="AC10">
            <v>0</v>
          </cell>
        </row>
        <row r="11">
          <cell r="F11">
            <v>4891074</v>
          </cell>
          <cell r="G11">
            <v>1</v>
          </cell>
          <cell r="H11">
            <v>6</v>
          </cell>
          <cell r="I11" t="str">
            <v>74</v>
          </cell>
          <cell r="J11" t="str">
            <v>AIR FORCE</v>
          </cell>
          <cell r="K11" t="str">
            <v>00/0</v>
          </cell>
          <cell r="L11" t="str">
            <v/>
          </cell>
          <cell r="M11" t="str">
            <v>B</v>
          </cell>
          <cell r="N11" t="str">
            <v>I</v>
          </cell>
          <cell r="O11">
            <v>1599</v>
          </cell>
          <cell r="P11">
            <v>725</v>
          </cell>
          <cell r="Q11">
            <v>725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14100</v>
          </cell>
          <cell r="Z11" t="str">
            <v>LEATHER FACTORY</v>
          </cell>
          <cell r="AA11">
            <v>0</v>
          </cell>
          <cell r="AB11">
            <v>0</v>
          </cell>
          <cell r="AC11">
            <v>0</v>
          </cell>
        </row>
        <row r="12">
          <cell r="F12">
            <v>8891074</v>
          </cell>
          <cell r="G12">
            <v>1</v>
          </cell>
          <cell r="H12">
            <v>6</v>
          </cell>
          <cell r="I12" t="str">
            <v>74</v>
          </cell>
          <cell r="J12" t="str">
            <v>AIR FORCE</v>
          </cell>
          <cell r="K12" t="str">
            <v>09/7</v>
          </cell>
          <cell r="L12" t="str">
            <v>+</v>
          </cell>
          <cell r="M12" t="str">
            <v>B</v>
          </cell>
          <cell r="N12" t="str">
            <v>I</v>
          </cell>
          <cell r="O12">
            <v>1599</v>
          </cell>
          <cell r="P12">
            <v>725</v>
          </cell>
          <cell r="Q12">
            <v>725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13261</v>
          </cell>
          <cell r="Z12" t="str">
            <v xml:space="preserve">D.I.P.         </v>
          </cell>
          <cell r="AA12">
            <v>0</v>
          </cell>
          <cell r="AB12">
            <v>0</v>
          </cell>
          <cell r="AC12">
            <v>0</v>
          </cell>
        </row>
        <row r="13">
          <cell r="F13">
            <v>4896087</v>
          </cell>
          <cell r="G13">
            <v>1</v>
          </cell>
          <cell r="H13">
            <v>6</v>
          </cell>
          <cell r="I13" t="str">
            <v>87</v>
          </cell>
          <cell r="J13" t="str">
            <v>YOUTH CROP</v>
          </cell>
          <cell r="K13" t="str">
            <v>24/6</v>
          </cell>
          <cell r="L13" t="str">
            <v>+</v>
          </cell>
          <cell r="M13" t="str">
            <v>B</v>
          </cell>
          <cell r="N13" t="str">
            <v>I</v>
          </cell>
          <cell r="O13">
            <v>1099</v>
          </cell>
          <cell r="P13">
            <v>626</v>
          </cell>
          <cell r="Q13">
            <v>626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13261</v>
          </cell>
          <cell r="Z13" t="str">
            <v xml:space="preserve">D.I.P.         </v>
          </cell>
          <cell r="AA13">
            <v>0</v>
          </cell>
          <cell r="AB13">
            <v>0</v>
          </cell>
          <cell r="AC13">
            <v>0</v>
          </cell>
        </row>
        <row r="14">
          <cell r="F14">
            <v>4899044</v>
          </cell>
          <cell r="G14">
            <v>1</v>
          </cell>
          <cell r="H14">
            <v>8</v>
          </cell>
          <cell r="I14" t="str">
            <v>44</v>
          </cell>
          <cell r="J14" t="str">
            <v>W-NAVY</v>
          </cell>
          <cell r="K14" t="str">
            <v>00/0</v>
          </cell>
          <cell r="L14" t="str">
            <v/>
          </cell>
          <cell r="M14" t="str">
            <v>N</v>
          </cell>
          <cell r="N14" t="str">
            <v>I</v>
          </cell>
          <cell r="O14">
            <v>990</v>
          </cell>
          <cell r="P14">
            <v>568</v>
          </cell>
          <cell r="Q14">
            <v>568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13261</v>
          </cell>
          <cell r="Z14" t="str">
            <v xml:space="preserve">D.I.P.         </v>
          </cell>
          <cell r="AA14">
            <v>0</v>
          </cell>
          <cell r="AB14">
            <v>0</v>
          </cell>
          <cell r="AC14">
            <v>0</v>
          </cell>
        </row>
        <row r="15">
          <cell r="F15">
            <v>8899044</v>
          </cell>
          <cell r="G15">
            <v>1</v>
          </cell>
          <cell r="H15">
            <v>8</v>
          </cell>
          <cell r="I15" t="str">
            <v>44</v>
          </cell>
          <cell r="J15" t="str">
            <v>W-NAVY</v>
          </cell>
          <cell r="K15" t="str">
            <v>00/0</v>
          </cell>
          <cell r="L15" t="str">
            <v/>
          </cell>
          <cell r="M15" t="str">
            <v>N</v>
          </cell>
          <cell r="N15" t="str">
            <v>I</v>
          </cell>
          <cell r="O15">
            <v>1199</v>
          </cell>
          <cell r="P15">
            <v>563</v>
          </cell>
          <cell r="Q15">
            <v>563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13261</v>
          </cell>
          <cell r="Z15" t="str">
            <v xml:space="preserve">D.I.P.         </v>
          </cell>
          <cell r="AA15">
            <v>0</v>
          </cell>
          <cell r="AB15">
            <v>0</v>
          </cell>
          <cell r="AC15">
            <v>0</v>
          </cell>
        </row>
        <row r="16">
          <cell r="F16">
            <v>8216154</v>
          </cell>
          <cell r="G16">
            <v>1</v>
          </cell>
          <cell r="H16">
            <v>8</v>
          </cell>
          <cell r="I16" t="str">
            <v>54</v>
          </cell>
          <cell r="J16" t="str">
            <v>TIGER L/C</v>
          </cell>
          <cell r="K16" t="str">
            <v>00/0</v>
          </cell>
          <cell r="L16" t="str">
            <v/>
          </cell>
          <cell r="M16" t="str">
            <v>B</v>
          </cell>
          <cell r="N16" t="str">
            <v>I</v>
          </cell>
          <cell r="O16">
            <v>3499</v>
          </cell>
          <cell r="P16">
            <v>1497</v>
          </cell>
          <cell r="Q16">
            <v>1497</v>
          </cell>
          <cell r="R16">
            <v>67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149</v>
          </cell>
          <cell r="X16">
            <v>382647.27</v>
          </cell>
          <cell r="Y16">
            <v>80005</v>
          </cell>
          <cell r="Z16" t="str">
            <v xml:space="preserve">BATA INDIA     </v>
          </cell>
          <cell r="AA16">
            <v>155</v>
          </cell>
          <cell r="AB16">
            <v>387222.93</v>
          </cell>
          <cell r="AC16">
            <v>4</v>
          </cell>
        </row>
        <row r="17">
          <cell r="F17">
            <v>8891055</v>
          </cell>
          <cell r="G17">
            <v>1</v>
          </cell>
          <cell r="H17">
            <v>8</v>
          </cell>
          <cell r="I17" t="str">
            <v>55</v>
          </cell>
          <cell r="J17" t="str">
            <v>W-STF</v>
          </cell>
          <cell r="K17" t="str">
            <v>00/0</v>
          </cell>
          <cell r="L17" t="str">
            <v/>
          </cell>
          <cell r="M17" t="str">
            <v>N</v>
          </cell>
          <cell r="N17" t="str">
            <v>I</v>
          </cell>
          <cell r="O17">
            <v>1100</v>
          </cell>
          <cell r="P17">
            <v>700</v>
          </cell>
          <cell r="Q17">
            <v>620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13261</v>
          </cell>
          <cell r="Z17" t="str">
            <v xml:space="preserve">D.I.P.         </v>
          </cell>
          <cell r="AA17">
            <v>0</v>
          </cell>
          <cell r="AB17">
            <v>0</v>
          </cell>
          <cell r="AC17">
            <v>0</v>
          </cell>
        </row>
        <row r="18">
          <cell r="F18">
            <v>8046008</v>
          </cell>
          <cell r="G18">
            <v>1</v>
          </cell>
          <cell r="H18">
            <v>90</v>
          </cell>
          <cell r="I18" t="str">
            <v>08</v>
          </cell>
          <cell r="J18" t="str">
            <v>SAFETY SHOE SA</v>
          </cell>
          <cell r="K18" t="str">
            <v>00/0</v>
          </cell>
          <cell r="L18" t="str">
            <v/>
          </cell>
          <cell r="M18" t="str">
            <v>B</v>
          </cell>
          <cell r="N18" t="str">
            <v>I</v>
          </cell>
          <cell r="O18">
            <v>5999</v>
          </cell>
          <cell r="P18">
            <v>3000</v>
          </cell>
          <cell r="Q18">
            <v>3520.41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70036</v>
          </cell>
          <cell r="Z18" t="str">
            <v>KHS VENTURES LA</v>
          </cell>
          <cell r="AA18">
            <v>3</v>
          </cell>
          <cell r="AB18">
            <v>5640.09</v>
          </cell>
          <cell r="AC18">
            <v>11</v>
          </cell>
        </row>
        <row r="19">
          <cell r="F19">
            <v>8066026</v>
          </cell>
          <cell r="G19">
            <v>1</v>
          </cell>
          <cell r="H19">
            <v>90</v>
          </cell>
          <cell r="I19" t="str">
            <v>26</v>
          </cell>
          <cell r="J19" t="str">
            <v>BORA SLIPON</v>
          </cell>
          <cell r="K19" t="str">
            <v>38/8</v>
          </cell>
          <cell r="L19" t="str">
            <v>-</v>
          </cell>
          <cell r="M19" t="str">
            <v>B</v>
          </cell>
          <cell r="N19" t="str">
            <v>I</v>
          </cell>
          <cell r="O19">
            <v>700</v>
          </cell>
          <cell r="P19">
            <v>2287.66</v>
          </cell>
          <cell r="Q19">
            <v>2293</v>
          </cell>
          <cell r="R19">
            <v>0</v>
          </cell>
          <cell r="S19">
            <v>2</v>
          </cell>
          <cell r="T19">
            <v>0</v>
          </cell>
          <cell r="U19">
            <v>2</v>
          </cell>
          <cell r="V19">
            <v>1196.58</v>
          </cell>
          <cell r="W19">
            <v>43</v>
          </cell>
          <cell r="X19">
            <v>25726.47</v>
          </cell>
          <cell r="Y19">
            <v>80005</v>
          </cell>
          <cell r="Z19" t="str">
            <v xml:space="preserve">BATA INDIA     </v>
          </cell>
          <cell r="AA19">
            <v>3</v>
          </cell>
          <cell r="AB19">
            <v>9540.59</v>
          </cell>
          <cell r="AC19">
            <v>13</v>
          </cell>
        </row>
        <row r="20">
          <cell r="F20">
            <v>8256051</v>
          </cell>
          <cell r="G20">
            <v>1</v>
          </cell>
          <cell r="H20">
            <v>90</v>
          </cell>
          <cell r="I20" t="str">
            <v>51</v>
          </cell>
          <cell r="J20" t="str">
            <v>ENDURA</v>
          </cell>
          <cell r="K20" t="str">
            <v>08/8</v>
          </cell>
          <cell r="L20" t="str">
            <v>+</v>
          </cell>
          <cell r="M20" t="str">
            <v>B</v>
          </cell>
          <cell r="N20" t="str">
            <v>I</v>
          </cell>
          <cell r="O20">
            <v>4499</v>
          </cell>
          <cell r="P20">
            <v>2255</v>
          </cell>
          <cell r="Q20">
            <v>2255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-769.06</v>
          </cell>
          <cell r="Y20">
            <v>80005</v>
          </cell>
          <cell r="Z20" t="str">
            <v xml:space="preserve">BATA INDIA     </v>
          </cell>
          <cell r="AA20">
            <v>12</v>
          </cell>
          <cell r="AB20">
            <v>45950.18</v>
          </cell>
          <cell r="AC20">
            <v>101</v>
          </cell>
        </row>
        <row r="21">
          <cell r="F21">
            <v>8216003</v>
          </cell>
          <cell r="G21">
            <v>2</v>
          </cell>
          <cell r="H21">
            <v>2</v>
          </cell>
          <cell r="I21" t="str">
            <v>03</v>
          </cell>
          <cell r="J21" t="str">
            <v>BRISTOL-VELCRO</v>
          </cell>
          <cell r="K21" t="str">
            <v>18/8</v>
          </cell>
          <cell r="L21" t="str">
            <v>-</v>
          </cell>
          <cell r="M21" t="str">
            <v>B</v>
          </cell>
          <cell r="N21" t="str">
            <v>D</v>
          </cell>
          <cell r="O21">
            <v>1799</v>
          </cell>
          <cell r="P21">
            <v>992</v>
          </cell>
          <cell r="Q21">
            <v>992</v>
          </cell>
          <cell r="R21">
            <v>3</v>
          </cell>
          <cell r="S21">
            <v>3</v>
          </cell>
          <cell r="T21">
            <v>6</v>
          </cell>
          <cell r="U21">
            <v>2</v>
          </cell>
          <cell r="V21">
            <v>2690.82</v>
          </cell>
          <cell r="W21">
            <v>104</v>
          </cell>
          <cell r="X21">
            <v>156943.88</v>
          </cell>
          <cell r="Y21">
            <v>14100</v>
          </cell>
          <cell r="Z21" t="str">
            <v>LEATHER FACTORY</v>
          </cell>
          <cell r="AA21">
            <v>241</v>
          </cell>
          <cell r="AB21">
            <v>395352.02</v>
          </cell>
          <cell r="AC21">
            <v>515</v>
          </cell>
        </row>
        <row r="22">
          <cell r="F22">
            <v>8216005</v>
          </cell>
          <cell r="G22">
            <v>2</v>
          </cell>
          <cell r="H22">
            <v>2</v>
          </cell>
          <cell r="I22" t="str">
            <v>05</v>
          </cell>
          <cell r="J22" t="str">
            <v>BATA BULLET</v>
          </cell>
          <cell r="K22" t="str">
            <v>00/0</v>
          </cell>
          <cell r="L22" t="str">
            <v/>
          </cell>
          <cell r="M22" t="str">
            <v>B</v>
          </cell>
          <cell r="N22" t="str">
            <v>W</v>
          </cell>
          <cell r="O22">
            <v>2199</v>
          </cell>
          <cell r="P22">
            <v>1065</v>
          </cell>
          <cell r="Q22">
            <v>1065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14100</v>
          </cell>
          <cell r="Z22" t="str">
            <v>LEATHER FACTORY</v>
          </cell>
        </row>
        <row r="23">
          <cell r="F23">
            <v>8516006</v>
          </cell>
          <cell r="G23">
            <v>2</v>
          </cell>
          <cell r="H23">
            <v>2</v>
          </cell>
          <cell r="I23" t="str">
            <v>06</v>
          </cell>
          <cell r="J23" t="str">
            <v>RICKY</v>
          </cell>
          <cell r="K23" t="str">
            <v>18/8</v>
          </cell>
          <cell r="L23" t="str">
            <v>-</v>
          </cell>
          <cell r="M23" t="str">
            <v>B</v>
          </cell>
          <cell r="N23" t="str">
            <v>D</v>
          </cell>
          <cell r="O23">
            <v>1799</v>
          </cell>
          <cell r="P23">
            <v>1039</v>
          </cell>
          <cell r="Q23">
            <v>1039</v>
          </cell>
          <cell r="R23">
            <v>2</v>
          </cell>
          <cell r="S23">
            <v>6</v>
          </cell>
          <cell r="T23">
            <v>3</v>
          </cell>
          <cell r="U23">
            <v>0</v>
          </cell>
          <cell r="V23">
            <v>0</v>
          </cell>
          <cell r="W23">
            <v>78</v>
          </cell>
          <cell r="X23">
            <v>111020.67</v>
          </cell>
          <cell r="Y23">
            <v>14100</v>
          </cell>
          <cell r="Z23" t="str">
            <v>LEATHER FACTORY</v>
          </cell>
          <cell r="AA23">
            <v>181</v>
          </cell>
          <cell r="AB23">
            <v>305868.2</v>
          </cell>
          <cell r="AC23">
            <v>319</v>
          </cell>
        </row>
        <row r="24">
          <cell r="F24">
            <v>8116007</v>
          </cell>
          <cell r="G24">
            <v>2</v>
          </cell>
          <cell r="H24">
            <v>2</v>
          </cell>
          <cell r="I24" t="str">
            <v>07</v>
          </cell>
          <cell r="J24" t="str">
            <v>LUCKY</v>
          </cell>
          <cell r="K24" t="str">
            <v>35/6</v>
          </cell>
          <cell r="L24" t="str">
            <v>+</v>
          </cell>
          <cell r="M24" t="str">
            <v>B</v>
          </cell>
          <cell r="N24" t="str">
            <v>N</v>
          </cell>
          <cell r="O24">
            <v>2099</v>
          </cell>
          <cell r="P24">
            <v>1066</v>
          </cell>
          <cell r="Q24">
            <v>1066</v>
          </cell>
          <cell r="R24">
            <v>16</v>
          </cell>
          <cell r="S24">
            <v>11</v>
          </cell>
          <cell r="T24">
            <v>30</v>
          </cell>
          <cell r="U24">
            <v>18</v>
          </cell>
          <cell r="V24">
            <v>32292.36</v>
          </cell>
          <cell r="W24">
            <v>329</v>
          </cell>
          <cell r="X24">
            <v>583970.98</v>
          </cell>
          <cell r="Y24">
            <v>14100</v>
          </cell>
          <cell r="Z24" t="str">
            <v>LEATHER FACTORY</v>
          </cell>
          <cell r="AA24">
            <v>374</v>
          </cell>
          <cell r="AB24">
            <v>666155.31999999995</v>
          </cell>
          <cell r="AC24">
            <v>513</v>
          </cell>
        </row>
        <row r="25">
          <cell r="F25">
            <v>8516013</v>
          </cell>
          <cell r="G25">
            <v>2</v>
          </cell>
          <cell r="H25">
            <v>2</v>
          </cell>
          <cell r="I25" t="str">
            <v>13</v>
          </cell>
          <cell r="J25" t="str">
            <v>ROLAX</v>
          </cell>
          <cell r="K25" t="str">
            <v>00/0</v>
          </cell>
          <cell r="L25" t="str">
            <v/>
          </cell>
          <cell r="M25" t="str">
            <v>B</v>
          </cell>
          <cell r="N25" t="str">
            <v>B</v>
          </cell>
          <cell r="O25">
            <v>1999</v>
          </cell>
          <cell r="P25">
            <v>920</v>
          </cell>
          <cell r="Q25">
            <v>1079.5899999999999</v>
          </cell>
          <cell r="R25">
            <v>8</v>
          </cell>
          <cell r="S25">
            <v>8</v>
          </cell>
          <cell r="T25">
            <v>10</v>
          </cell>
          <cell r="U25">
            <v>13</v>
          </cell>
          <cell r="V25">
            <v>21442.28</v>
          </cell>
          <cell r="W25">
            <v>308</v>
          </cell>
          <cell r="X25">
            <v>521620.12</v>
          </cell>
          <cell r="Y25">
            <v>70006</v>
          </cell>
          <cell r="Z25" t="str">
            <v>KALRO INTERNATI</v>
          </cell>
          <cell r="AA25">
            <v>194</v>
          </cell>
          <cell r="AB25">
            <v>330313.90000000002</v>
          </cell>
        </row>
        <row r="26">
          <cell r="F26">
            <v>8516025</v>
          </cell>
          <cell r="G26">
            <v>2</v>
          </cell>
          <cell r="H26">
            <v>2</v>
          </cell>
          <cell r="I26" t="str">
            <v>25</v>
          </cell>
          <cell r="J26" t="str">
            <v>BRISTOL SLIP O</v>
          </cell>
          <cell r="K26" t="str">
            <v>22/7</v>
          </cell>
          <cell r="L26" t="str">
            <v>+</v>
          </cell>
          <cell r="M26" t="str">
            <v>B</v>
          </cell>
          <cell r="N26" t="str">
            <v>N</v>
          </cell>
          <cell r="O26">
            <v>1999</v>
          </cell>
          <cell r="P26">
            <v>1026</v>
          </cell>
          <cell r="Q26">
            <v>1026</v>
          </cell>
          <cell r="R26">
            <v>34</v>
          </cell>
          <cell r="S26">
            <v>31</v>
          </cell>
          <cell r="T26">
            <v>28</v>
          </cell>
          <cell r="U26">
            <v>37</v>
          </cell>
          <cell r="V26">
            <v>62618.35</v>
          </cell>
          <cell r="W26">
            <v>850</v>
          </cell>
          <cell r="X26">
            <v>1430910.3</v>
          </cell>
          <cell r="Y26">
            <v>14100</v>
          </cell>
          <cell r="Z26" t="str">
            <v>LEATHER FACTORY</v>
          </cell>
          <cell r="AA26">
            <v>991</v>
          </cell>
          <cell r="AB26">
            <v>1665682.1</v>
          </cell>
          <cell r="AC26">
            <v>1696</v>
          </cell>
        </row>
        <row r="27">
          <cell r="F27">
            <v>8216028</v>
          </cell>
          <cell r="G27">
            <v>2</v>
          </cell>
          <cell r="H27">
            <v>2</v>
          </cell>
          <cell r="I27" t="str">
            <v>28</v>
          </cell>
          <cell r="J27" t="str">
            <v>NEW SMART LACE</v>
          </cell>
          <cell r="K27" t="str">
            <v>00/0</v>
          </cell>
          <cell r="L27" t="str">
            <v/>
          </cell>
          <cell r="M27" t="str">
            <v>B</v>
          </cell>
          <cell r="N27" t="str">
            <v>D</v>
          </cell>
          <cell r="O27">
            <v>1999</v>
          </cell>
          <cell r="P27">
            <v>1000</v>
          </cell>
          <cell r="Q27">
            <v>1000</v>
          </cell>
          <cell r="R27">
            <v>5</v>
          </cell>
          <cell r="S27">
            <v>2</v>
          </cell>
          <cell r="T27">
            <v>1</v>
          </cell>
          <cell r="U27">
            <v>3</v>
          </cell>
          <cell r="V27">
            <v>5125.6499999999996</v>
          </cell>
          <cell r="W27">
            <v>118</v>
          </cell>
          <cell r="X27">
            <v>193629.82</v>
          </cell>
          <cell r="Y27">
            <v>14100</v>
          </cell>
          <cell r="Z27" t="str">
            <v>LEATHER FACTORY</v>
          </cell>
          <cell r="AA27">
            <v>258</v>
          </cell>
          <cell r="AB27">
            <v>437935.46</v>
          </cell>
          <cell r="AC27">
            <v>573</v>
          </cell>
        </row>
        <row r="28">
          <cell r="F28">
            <v>8516032</v>
          </cell>
          <cell r="G28">
            <v>2</v>
          </cell>
          <cell r="H28">
            <v>2</v>
          </cell>
          <cell r="I28" t="str">
            <v>32</v>
          </cell>
          <cell r="J28" t="str">
            <v>NEW SMART SLIP</v>
          </cell>
          <cell r="K28" t="str">
            <v>00/0</v>
          </cell>
          <cell r="L28" t="str">
            <v/>
          </cell>
          <cell r="M28" t="str">
            <v>B</v>
          </cell>
          <cell r="N28" t="str">
            <v>D</v>
          </cell>
          <cell r="O28">
            <v>1999</v>
          </cell>
          <cell r="P28">
            <v>982</v>
          </cell>
          <cell r="Q28">
            <v>982</v>
          </cell>
          <cell r="R28">
            <v>4</v>
          </cell>
          <cell r="S28">
            <v>3</v>
          </cell>
          <cell r="T28">
            <v>5</v>
          </cell>
          <cell r="U28">
            <v>9</v>
          </cell>
          <cell r="V28">
            <v>15206.09</v>
          </cell>
          <cell r="W28">
            <v>104</v>
          </cell>
          <cell r="X28">
            <v>158058.1</v>
          </cell>
          <cell r="Y28">
            <v>14100</v>
          </cell>
          <cell r="Z28" t="str">
            <v>LEATHER FACTORY</v>
          </cell>
          <cell r="AA28">
            <v>341</v>
          </cell>
          <cell r="AB28">
            <v>577882.71</v>
          </cell>
          <cell r="AC28">
            <v>827</v>
          </cell>
        </row>
        <row r="29">
          <cell r="F29">
            <v>8216061</v>
          </cell>
          <cell r="G29">
            <v>2</v>
          </cell>
          <cell r="H29">
            <v>2</v>
          </cell>
          <cell r="I29" t="str">
            <v>61</v>
          </cell>
          <cell r="J29" t="str">
            <v>ALEXIS LACE</v>
          </cell>
          <cell r="K29" t="str">
            <v>00/0</v>
          </cell>
          <cell r="L29" t="str">
            <v/>
          </cell>
          <cell r="M29" t="str">
            <v>B</v>
          </cell>
          <cell r="N29" t="str">
            <v>W</v>
          </cell>
          <cell r="O29">
            <v>2499</v>
          </cell>
          <cell r="P29">
            <v>1165</v>
          </cell>
          <cell r="Q29">
            <v>1367.09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70006</v>
          </cell>
          <cell r="Z29" t="str">
            <v>KALRO INTERNATI</v>
          </cell>
          <cell r="AA29">
            <v>0</v>
          </cell>
          <cell r="AB29">
            <v>0</v>
          </cell>
        </row>
        <row r="30">
          <cell r="F30">
            <v>8516061</v>
          </cell>
          <cell r="G30">
            <v>2</v>
          </cell>
          <cell r="H30">
            <v>2</v>
          </cell>
          <cell r="I30" t="str">
            <v>61</v>
          </cell>
          <cell r="J30" t="str">
            <v>ALEXIS LACE</v>
          </cell>
          <cell r="K30" t="str">
            <v>00/0</v>
          </cell>
          <cell r="L30" t="str">
            <v/>
          </cell>
          <cell r="M30" t="str">
            <v>B</v>
          </cell>
          <cell r="N30" t="str">
            <v>D</v>
          </cell>
          <cell r="O30">
            <v>2499</v>
          </cell>
          <cell r="P30">
            <v>1165</v>
          </cell>
          <cell r="Q30">
            <v>1367.09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70006</v>
          </cell>
          <cell r="Z30" t="str">
            <v>KALRO INTERNATI</v>
          </cell>
          <cell r="AA30">
            <v>0</v>
          </cell>
          <cell r="AB30">
            <v>0</v>
          </cell>
        </row>
        <row r="31">
          <cell r="F31">
            <v>8516062</v>
          </cell>
          <cell r="G31">
            <v>2</v>
          </cell>
          <cell r="H31">
            <v>2</v>
          </cell>
          <cell r="I31" t="str">
            <v>62</v>
          </cell>
          <cell r="J31" t="str">
            <v>ALEXIS SLIPON</v>
          </cell>
          <cell r="K31" t="str">
            <v>00/0</v>
          </cell>
          <cell r="L31" t="str">
            <v/>
          </cell>
          <cell r="M31" t="str">
            <v>B</v>
          </cell>
          <cell r="N31" t="str">
            <v>W</v>
          </cell>
          <cell r="O31">
            <v>2499</v>
          </cell>
          <cell r="P31">
            <v>1165</v>
          </cell>
          <cell r="Q31">
            <v>1367.09</v>
          </cell>
          <cell r="R31">
            <v>2</v>
          </cell>
          <cell r="S31">
            <v>3</v>
          </cell>
          <cell r="T31">
            <v>1</v>
          </cell>
          <cell r="U31">
            <v>8</v>
          </cell>
          <cell r="V31">
            <v>16766.810000000001</v>
          </cell>
          <cell r="W31">
            <v>163</v>
          </cell>
          <cell r="X31">
            <v>342918.69</v>
          </cell>
          <cell r="Y31">
            <v>70006</v>
          </cell>
          <cell r="Z31" t="str">
            <v>KALRO INTERNATI</v>
          </cell>
          <cell r="AA31">
            <v>102</v>
          </cell>
          <cell r="AB31">
            <v>217007.44</v>
          </cell>
        </row>
        <row r="32">
          <cell r="F32">
            <v>8216064</v>
          </cell>
          <cell r="G32">
            <v>2</v>
          </cell>
          <cell r="H32">
            <v>2</v>
          </cell>
          <cell r="I32" t="str">
            <v>64</v>
          </cell>
          <cell r="J32" t="str">
            <v>RICKY</v>
          </cell>
          <cell r="K32" t="str">
            <v>35/6</v>
          </cell>
          <cell r="L32" t="str">
            <v>+</v>
          </cell>
          <cell r="M32" t="str">
            <v>B</v>
          </cell>
          <cell r="N32" t="str">
            <v>N</v>
          </cell>
          <cell r="O32">
            <v>2299</v>
          </cell>
          <cell r="P32">
            <v>1132</v>
          </cell>
          <cell r="Q32">
            <v>1132</v>
          </cell>
          <cell r="R32">
            <v>33</v>
          </cell>
          <cell r="S32">
            <v>17</v>
          </cell>
          <cell r="T32">
            <v>18</v>
          </cell>
          <cell r="U32">
            <v>28</v>
          </cell>
          <cell r="V32">
            <v>54134.63</v>
          </cell>
          <cell r="W32">
            <v>714</v>
          </cell>
          <cell r="X32">
            <v>1379342.7</v>
          </cell>
          <cell r="Y32">
            <v>14100</v>
          </cell>
          <cell r="Z32" t="str">
            <v>LEATHER FACTORY</v>
          </cell>
          <cell r="AA32">
            <v>875</v>
          </cell>
          <cell r="AB32">
            <v>1706272.9</v>
          </cell>
          <cell r="AC32">
            <v>1185</v>
          </cell>
        </row>
        <row r="33">
          <cell r="F33">
            <v>8516074</v>
          </cell>
          <cell r="G33">
            <v>2</v>
          </cell>
          <cell r="H33">
            <v>2</v>
          </cell>
          <cell r="I33" t="str">
            <v>74</v>
          </cell>
          <cell r="J33" t="str">
            <v>PISA SLIPON</v>
          </cell>
          <cell r="K33" t="str">
            <v>18/8</v>
          </cell>
          <cell r="L33" t="str">
            <v>-</v>
          </cell>
          <cell r="M33" t="str">
            <v>B</v>
          </cell>
          <cell r="N33" t="str">
            <v>D</v>
          </cell>
          <cell r="O33">
            <v>1799</v>
          </cell>
          <cell r="P33">
            <v>1038</v>
          </cell>
          <cell r="Q33">
            <v>1038</v>
          </cell>
          <cell r="R33">
            <v>2</v>
          </cell>
          <cell r="S33">
            <v>3</v>
          </cell>
          <cell r="T33">
            <v>7</v>
          </cell>
          <cell r="U33">
            <v>5</v>
          </cell>
          <cell r="V33">
            <v>6664.96</v>
          </cell>
          <cell r="W33">
            <v>96</v>
          </cell>
          <cell r="X33">
            <v>126648.37</v>
          </cell>
          <cell r="Y33">
            <v>14100</v>
          </cell>
          <cell r="Z33" t="str">
            <v>LEATHER FACTORY</v>
          </cell>
          <cell r="AA33">
            <v>100</v>
          </cell>
          <cell r="AB33">
            <v>161524.87</v>
          </cell>
          <cell r="AC33">
            <v>333</v>
          </cell>
        </row>
        <row r="34">
          <cell r="F34">
            <v>8516082</v>
          </cell>
          <cell r="G34">
            <v>2</v>
          </cell>
          <cell r="H34">
            <v>2</v>
          </cell>
          <cell r="I34" t="str">
            <v>82</v>
          </cell>
          <cell r="J34" t="str">
            <v>BRANDO</v>
          </cell>
          <cell r="K34" t="str">
            <v>51/3</v>
          </cell>
          <cell r="L34" t="str">
            <v>+</v>
          </cell>
          <cell r="M34" t="str">
            <v>B</v>
          </cell>
          <cell r="N34" t="str">
            <v>D</v>
          </cell>
          <cell r="O34">
            <v>1699</v>
          </cell>
          <cell r="P34">
            <v>766.8</v>
          </cell>
          <cell r="Q34">
            <v>759</v>
          </cell>
          <cell r="R34">
            <v>0</v>
          </cell>
          <cell r="S34">
            <v>0</v>
          </cell>
          <cell r="T34">
            <v>3</v>
          </cell>
          <cell r="U34">
            <v>0</v>
          </cell>
          <cell r="V34">
            <v>0</v>
          </cell>
          <cell r="W34">
            <v>57</v>
          </cell>
          <cell r="X34">
            <v>31489.98</v>
          </cell>
          <cell r="Y34">
            <v>13263</v>
          </cell>
          <cell r="Z34" t="str">
            <v xml:space="preserve">D.I.P          </v>
          </cell>
          <cell r="AA34">
            <v>28</v>
          </cell>
          <cell r="AB34">
            <v>32556.94</v>
          </cell>
          <cell r="AC34">
            <v>150</v>
          </cell>
        </row>
        <row r="35">
          <cell r="F35">
            <v>8216094</v>
          </cell>
          <cell r="G35">
            <v>2</v>
          </cell>
          <cell r="H35">
            <v>2</v>
          </cell>
          <cell r="I35" t="str">
            <v>94</v>
          </cell>
          <cell r="J35" t="str">
            <v>PISA</v>
          </cell>
          <cell r="K35" t="str">
            <v>18/8</v>
          </cell>
          <cell r="L35" t="str">
            <v>-</v>
          </cell>
          <cell r="M35" t="str">
            <v>B</v>
          </cell>
          <cell r="N35" t="str">
            <v>D</v>
          </cell>
          <cell r="O35">
            <v>1799</v>
          </cell>
          <cell r="P35">
            <v>1068</v>
          </cell>
          <cell r="Q35">
            <v>1068</v>
          </cell>
          <cell r="R35">
            <v>1</v>
          </cell>
          <cell r="S35">
            <v>0</v>
          </cell>
          <cell r="T35">
            <v>0</v>
          </cell>
          <cell r="U35">
            <v>3</v>
          </cell>
          <cell r="V35">
            <v>3589.74</v>
          </cell>
          <cell r="W35">
            <v>17</v>
          </cell>
          <cell r="X35">
            <v>21279.48</v>
          </cell>
          <cell r="Y35">
            <v>14100</v>
          </cell>
          <cell r="Z35" t="str">
            <v>LEATHER FACTORY</v>
          </cell>
          <cell r="AA35">
            <v>28</v>
          </cell>
          <cell r="AB35">
            <v>30704.560000000001</v>
          </cell>
          <cell r="AC35">
            <v>116</v>
          </cell>
        </row>
        <row r="36">
          <cell r="F36">
            <v>8216097</v>
          </cell>
          <cell r="G36">
            <v>2</v>
          </cell>
          <cell r="H36">
            <v>2</v>
          </cell>
          <cell r="I36" t="str">
            <v>97</v>
          </cell>
          <cell r="J36" t="str">
            <v>BRISTOL-RT</v>
          </cell>
          <cell r="K36" t="str">
            <v>22/7</v>
          </cell>
          <cell r="L36" t="str">
            <v>+</v>
          </cell>
          <cell r="M36" t="str">
            <v>B</v>
          </cell>
          <cell r="N36" t="str">
            <v>N</v>
          </cell>
          <cell r="O36">
            <v>1999</v>
          </cell>
          <cell r="P36">
            <v>1047</v>
          </cell>
          <cell r="Q36">
            <v>1047</v>
          </cell>
          <cell r="R36">
            <v>75</v>
          </cell>
          <cell r="S36">
            <v>41</v>
          </cell>
          <cell r="T36">
            <v>30</v>
          </cell>
          <cell r="U36">
            <v>51</v>
          </cell>
          <cell r="V36">
            <v>84658.59</v>
          </cell>
          <cell r="W36">
            <v>1179</v>
          </cell>
          <cell r="X36">
            <v>1990255</v>
          </cell>
          <cell r="Y36">
            <v>14100</v>
          </cell>
          <cell r="Z36" t="str">
            <v>LEATHER FACTORY</v>
          </cell>
          <cell r="AA36">
            <v>1221</v>
          </cell>
          <cell r="AB36">
            <v>2059626.7</v>
          </cell>
          <cell r="AC36">
            <v>1893</v>
          </cell>
        </row>
        <row r="37">
          <cell r="F37">
            <v>8216001</v>
          </cell>
          <cell r="G37">
            <v>2</v>
          </cell>
          <cell r="H37">
            <v>4</v>
          </cell>
          <cell r="I37" t="str">
            <v>01</v>
          </cell>
          <cell r="J37" t="str">
            <v>FELIX LACE</v>
          </cell>
          <cell r="K37" t="str">
            <v>00/0</v>
          </cell>
          <cell r="L37" t="str">
            <v/>
          </cell>
          <cell r="M37" t="str">
            <v>B</v>
          </cell>
          <cell r="N37" t="str">
            <v>W</v>
          </cell>
          <cell r="O37">
            <v>1999</v>
          </cell>
          <cell r="P37">
            <v>890</v>
          </cell>
          <cell r="Q37">
            <v>890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70099</v>
          </cell>
          <cell r="Z37" t="str">
            <v>G.N. FERNANDO M</v>
          </cell>
        </row>
        <row r="38">
          <cell r="F38">
            <v>8516501</v>
          </cell>
          <cell r="G38">
            <v>2</v>
          </cell>
          <cell r="H38">
            <v>4</v>
          </cell>
          <cell r="I38" t="str">
            <v>01</v>
          </cell>
          <cell r="J38" t="str">
            <v>EXECUTIVE SLIP</v>
          </cell>
          <cell r="K38" t="str">
            <v>00/0</v>
          </cell>
          <cell r="L38" t="str">
            <v/>
          </cell>
          <cell r="M38" t="str">
            <v>B</v>
          </cell>
          <cell r="N38" t="str">
            <v>N</v>
          </cell>
          <cell r="O38">
            <v>3499</v>
          </cell>
          <cell r="P38">
            <v>1554</v>
          </cell>
          <cell r="Q38">
            <v>1554</v>
          </cell>
          <cell r="R38">
            <v>66</v>
          </cell>
          <cell r="S38">
            <v>53</v>
          </cell>
          <cell r="T38">
            <v>63</v>
          </cell>
          <cell r="U38">
            <v>59</v>
          </cell>
          <cell r="V38">
            <v>169716.55</v>
          </cell>
          <cell r="W38">
            <v>990</v>
          </cell>
          <cell r="X38">
            <v>2906115.5</v>
          </cell>
          <cell r="Y38">
            <v>70051</v>
          </cell>
          <cell r="Z38" t="str">
            <v>NEW FASHION LAN</v>
          </cell>
          <cell r="AA38">
            <v>1252</v>
          </cell>
          <cell r="AB38">
            <v>3676508.7</v>
          </cell>
          <cell r="AC38">
            <v>882</v>
          </cell>
        </row>
        <row r="39">
          <cell r="F39">
            <v>8513501</v>
          </cell>
          <cell r="G39">
            <v>2</v>
          </cell>
          <cell r="H39">
            <v>4</v>
          </cell>
          <cell r="I39" t="str">
            <v>01</v>
          </cell>
          <cell r="J39" t="str">
            <v>EXECUTIVE SLIP</v>
          </cell>
          <cell r="K39" t="str">
            <v>00/0</v>
          </cell>
          <cell r="L39" t="str">
            <v/>
          </cell>
          <cell r="M39" t="str">
            <v>B</v>
          </cell>
          <cell r="N39" t="str">
            <v>N</v>
          </cell>
          <cell r="O39">
            <v>3499</v>
          </cell>
          <cell r="P39">
            <v>1554</v>
          </cell>
          <cell r="Q39">
            <v>1554</v>
          </cell>
          <cell r="R39">
            <v>16</v>
          </cell>
          <cell r="S39">
            <v>11</v>
          </cell>
          <cell r="T39">
            <v>8</v>
          </cell>
          <cell r="U39">
            <v>4</v>
          </cell>
          <cell r="V39">
            <v>11962.4</v>
          </cell>
          <cell r="W39">
            <v>288</v>
          </cell>
          <cell r="X39">
            <v>810295.25</v>
          </cell>
          <cell r="Y39">
            <v>70051</v>
          </cell>
          <cell r="Z39" t="str">
            <v>NEW FASHION LAN</v>
          </cell>
          <cell r="AA39">
            <v>175</v>
          </cell>
          <cell r="AB39">
            <v>513545.83</v>
          </cell>
          <cell r="AC39">
            <v>101</v>
          </cell>
        </row>
        <row r="40">
          <cell r="F40">
            <v>8213502</v>
          </cell>
          <cell r="G40">
            <v>2</v>
          </cell>
          <cell r="H40">
            <v>4</v>
          </cell>
          <cell r="I40" t="str">
            <v>02</v>
          </cell>
          <cell r="J40" t="str">
            <v>EXECUTIVE LACE</v>
          </cell>
          <cell r="K40" t="str">
            <v>00/0</v>
          </cell>
          <cell r="L40" t="str">
            <v/>
          </cell>
          <cell r="M40" t="str">
            <v>B</v>
          </cell>
          <cell r="N40" t="str">
            <v>N</v>
          </cell>
          <cell r="O40">
            <v>3499</v>
          </cell>
          <cell r="P40">
            <v>1554</v>
          </cell>
          <cell r="Q40">
            <v>1554</v>
          </cell>
          <cell r="R40">
            <v>4</v>
          </cell>
          <cell r="S40">
            <v>6</v>
          </cell>
          <cell r="T40">
            <v>5</v>
          </cell>
          <cell r="U40">
            <v>4</v>
          </cell>
          <cell r="V40">
            <v>11962.4</v>
          </cell>
          <cell r="W40">
            <v>146</v>
          </cell>
          <cell r="X40">
            <v>420777.42</v>
          </cell>
          <cell r="Y40">
            <v>70051</v>
          </cell>
          <cell r="Z40" t="str">
            <v>NEW FASHION LAN</v>
          </cell>
          <cell r="AA40">
            <v>0</v>
          </cell>
          <cell r="AB40">
            <v>0</v>
          </cell>
          <cell r="AC40">
            <v>0</v>
          </cell>
        </row>
        <row r="41">
          <cell r="F41">
            <v>8216502</v>
          </cell>
          <cell r="G41">
            <v>2</v>
          </cell>
          <cell r="H41">
            <v>4</v>
          </cell>
          <cell r="I41" t="str">
            <v>02</v>
          </cell>
          <cell r="J41" t="str">
            <v>EXECUTIVE LACE</v>
          </cell>
          <cell r="K41" t="str">
            <v>00/0</v>
          </cell>
          <cell r="L41" t="str">
            <v/>
          </cell>
          <cell r="M41" t="str">
            <v>B</v>
          </cell>
          <cell r="N41" t="str">
            <v>N</v>
          </cell>
          <cell r="O41">
            <v>3499</v>
          </cell>
          <cell r="P41">
            <v>1554</v>
          </cell>
          <cell r="Q41">
            <v>1554</v>
          </cell>
          <cell r="R41">
            <v>24</v>
          </cell>
          <cell r="S41">
            <v>27</v>
          </cell>
          <cell r="T41">
            <v>19</v>
          </cell>
          <cell r="U41">
            <v>95</v>
          </cell>
          <cell r="V41">
            <v>253752.41</v>
          </cell>
          <cell r="W41">
            <v>586</v>
          </cell>
          <cell r="X41">
            <v>1690010.2</v>
          </cell>
          <cell r="Y41">
            <v>70051</v>
          </cell>
          <cell r="Z41" t="str">
            <v>NEW FASHION LAN</v>
          </cell>
          <cell r="AA41">
            <v>420</v>
          </cell>
          <cell r="AB41">
            <v>1220344.3</v>
          </cell>
          <cell r="AC41">
            <v>155</v>
          </cell>
        </row>
        <row r="42">
          <cell r="F42">
            <v>8216004</v>
          </cell>
          <cell r="G42">
            <v>2</v>
          </cell>
          <cell r="H42">
            <v>4</v>
          </cell>
          <cell r="I42" t="str">
            <v>04</v>
          </cell>
          <cell r="J42" t="str">
            <v>PILLOW WALK</v>
          </cell>
          <cell r="K42" t="str">
            <v>00/0</v>
          </cell>
          <cell r="L42" t="str">
            <v/>
          </cell>
          <cell r="M42" t="str">
            <v>B</v>
          </cell>
          <cell r="N42" t="str">
            <v>D</v>
          </cell>
          <cell r="O42">
            <v>2499</v>
          </cell>
          <cell r="P42">
            <v>1102</v>
          </cell>
          <cell r="Q42">
            <v>1102</v>
          </cell>
          <cell r="R42">
            <v>4</v>
          </cell>
          <cell r="S42">
            <v>1</v>
          </cell>
          <cell r="T42">
            <v>1</v>
          </cell>
          <cell r="U42">
            <v>2</v>
          </cell>
          <cell r="V42">
            <v>3951.41</v>
          </cell>
          <cell r="W42">
            <v>49</v>
          </cell>
          <cell r="X42">
            <v>97332.98</v>
          </cell>
          <cell r="Y42">
            <v>14100</v>
          </cell>
          <cell r="Z42" t="str">
            <v>LEATHER FACTORY</v>
          </cell>
          <cell r="AA42">
            <v>156</v>
          </cell>
          <cell r="AB42">
            <v>330423.7</v>
          </cell>
          <cell r="AC42">
            <v>201</v>
          </cell>
        </row>
        <row r="43">
          <cell r="F43">
            <v>8516508</v>
          </cell>
          <cell r="G43">
            <v>2</v>
          </cell>
          <cell r="H43">
            <v>4</v>
          </cell>
          <cell r="I43" t="str">
            <v>08</v>
          </cell>
          <cell r="J43" t="str">
            <v>REMO CLUB</v>
          </cell>
          <cell r="K43" t="str">
            <v>16/8</v>
          </cell>
          <cell r="L43" t="str">
            <v>-</v>
          </cell>
          <cell r="M43" t="str">
            <v>B</v>
          </cell>
          <cell r="N43" t="str">
            <v>B</v>
          </cell>
          <cell r="O43">
            <v>4499</v>
          </cell>
          <cell r="P43">
            <v>1970</v>
          </cell>
          <cell r="Q43">
            <v>1970</v>
          </cell>
          <cell r="R43">
            <v>0</v>
          </cell>
          <cell r="S43">
            <v>0</v>
          </cell>
          <cell r="T43">
            <v>1</v>
          </cell>
          <cell r="U43">
            <v>3</v>
          </cell>
          <cell r="V43">
            <v>10382.299999999999</v>
          </cell>
          <cell r="W43">
            <v>49</v>
          </cell>
          <cell r="X43">
            <v>182267.19</v>
          </cell>
          <cell r="Y43">
            <v>80005</v>
          </cell>
          <cell r="Z43" t="str">
            <v xml:space="preserve">BATA INDIA     </v>
          </cell>
          <cell r="AA43">
            <v>29</v>
          </cell>
          <cell r="AB43">
            <v>110744.64</v>
          </cell>
        </row>
        <row r="44">
          <cell r="F44">
            <v>8514508</v>
          </cell>
          <cell r="G44">
            <v>2</v>
          </cell>
          <cell r="H44">
            <v>4</v>
          </cell>
          <cell r="I44" t="str">
            <v>08</v>
          </cell>
          <cell r="J44" t="str">
            <v>REMO CLUB</v>
          </cell>
          <cell r="K44" t="str">
            <v>16/8</v>
          </cell>
          <cell r="L44" t="str">
            <v>-</v>
          </cell>
          <cell r="M44" t="str">
            <v>B</v>
          </cell>
          <cell r="N44" t="str">
            <v>D</v>
          </cell>
          <cell r="O44">
            <v>4499</v>
          </cell>
          <cell r="P44">
            <v>1970</v>
          </cell>
          <cell r="Q44">
            <v>1970</v>
          </cell>
          <cell r="R44">
            <v>1</v>
          </cell>
          <cell r="S44">
            <v>0</v>
          </cell>
          <cell r="T44">
            <v>0</v>
          </cell>
          <cell r="U44">
            <v>2</v>
          </cell>
          <cell r="V44">
            <v>7113.8</v>
          </cell>
          <cell r="W44">
            <v>17</v>
          </cell>
          <cell r="X44">
            <v>63447.44</v>
          </cell>
          <cell r="Y44">
            <v>80005</v>
          </cell>
          <cell r="Z44" t="str">
            <v xml:space="preserve">BATA INDIA     </v>
          </cell>
          <cell r="AA44">
            <v>25</v>
          </cell>
          <cell r="AB44">
            <v>95555.7</v>
          </cell>
        </row>
        <row r="45">
          <cell r="F45">
            <v>8216009</v>
          </cell>
          <cell r="G45">
            <v>2</v>
          </cell>
          <cell r="H45">
            <v>4</v>
          </cell>
          <cell r="I45" t="str">
            <v>09</v>
          </cell>
          <cell r="J45" t="str">
            <v>LOOP LACE</v>
          </cell>
          <cell r="K45" t="str">
            <v>00/0</v>
          </cell>
          <cell r="L45" t="str">
            <v/>
          </cell>
          <cell r="M45" t="str">
            <v>B</v>
          </cell>
          <cell r="N45" t="str">
            <v>N</v>
          </cell>
          <cell r="O45">
            <v>2499</v>
          </cell>
          <cell r="P45">
            <v>1100</v>
          </cell>
          <cell r="Q45">
            <v>1100</v>
          </cell>
          <cell r="R45">
            <v>10</v>
          </cell>
          <cell r="S45">
            <v>10</v>
          </cell>
          <cell r="T45">
            <v>9</v>
          </cell>
          <cell r="U45">
            <v>5</v>
          </cell>
          <cell r="V45">
            <v>10465.91</v>
          </cell>
          <cell r="W45">
            <v>257</v>
          </cell>
          <cell r="X45">
            <v>535726.35</v>
          </cell>
          <cell r="Y45">
            <v>14100</v>
          </cell>
          <cell r="Z45" t="str">
            <v>LEATHER FACTORY</v>
          </cell>
          <cell r="AA45">
            <v>423</v>
          </cell>
          <cell r="AB45">
            <v>898466.26</v>
          </cell>
          <cell r="AC45">
            <v>498</v>
          </cell>
        </row>
        <row r="46">
          <cell r="F46">
            <v>8516509</v>
          </cell>
          <cell r="G46">
            <v>2</v>
          </cell>
          <cell r="H46">
            <v>4</v>
          </cell>
          <cell r="I46" t="str">
            <v>09</v>
          </cell>
          <cell r="J46" t="str">
            <v>BOSS</v>
          </cell>
          <cell r="K46" t="str">
            <v>00/0</v>
          </cell>
          <cell r="L46" t="str">
            <v/>
          </cell>
          <cell r="M46" t="str">
            <v>B</v>
          </cell>
          <cell r="N46" t="str">
            <v>N</v>
          </cell>
          <cell r="O46">
            <v>3499</v>
          </cell>
          <cell r="P46">
            <v>1554</v>
          </cell>
          <cell r="Q46">
            <v>1554</v>
          </cell>
          <cell r="R46">
            <v>19</v>
          </cell>
          <cell r="S46">
            <v>25</v>
          </cell>
          <cell r="T46">
            <v>29</v>
          </cell>
          <cell r="U46">
            <v>32</v>
          </cell>
          <cell r="V46">
            <v>92708.6</v>
          </cell>
          <cell r="W46">
            <v>448</v>
          </cell>
          <cell r="X46">
            <v>1318406</v>
          </cell>
          <cell r="Y46">
            <v>70051</v>
          </cell>
          <cell r="Z46" t="str">
            <v>NEW FASHION LAN</v>
          </cell>
          <cell r="AA46">
            <v>323</v>
          </cell>
          <cell r="AB46">
            <v>931571.9</v>
          </cell>
        </row>
        <row r="47">
          <cell r="F47">
            <v>8516510</v>
          </cell>
          <cell r="G47">
            <v>2</v>
          </cell>
          <cell r="H47">
            <v>4</v>
          </cell>
          <cell r="I47" t="str">
            <v>10</v>
          </cell>
          <cell r="J47" t="str">
            <v>EXCLUSIVE</v>
          </cell>
          <cell r="K47" t="str">
            <v>00/0</v>
          </cell>
          <cell r="L47" t="str">
            <v/>
          </cell>
          <cell r="M47" t="str">
            <v>B</v>
          </cell>
          <cell r="N47" t="str">
            <v>W</v>
          </cell>
          <cell r="O47">
            <v>3499</v>
          </cell>
          <cell r="P47">
            <v>1554</v>
          </cell>
          <cell r="Q47">
            <v>1554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70051</v>
          </cell>
          <cell r="Z47" t="str">
            <v>NEW FASHION LAN</v>
          </cell>
          <cell r="AA47">
            <v>0</v>
          </cell>
          <cell r="AB47">
            <v>0</v>
          </cell>
        </row>
        <row r="48">
          <cell r="F48">
            <v>8516012</v>
          </cell>
          <cell r="G48">
            <v>2</v>
          </cell>
          <cell r="H48">
            <v>4</v>
          </cell>
          <cell r="I48" t="str">
            <v>12</v>
          </cell>
          <cell r="J48" t="str">
            <v>MINUKI NEW SLI</v>
          </cell>
          <cell r="K48" t="str">
            <v>18/8</v>
          </cell>
          <cell r="L48" t="str">
            <v>-</v>
          </cell>
          <cell r="M48" t="str">
            <v>B</v>
          </cell>
          <cell r="N48" t="str">
            <v>D</v>
          </cell>
          <cell r="O48">
            <v>1999</v>
          </cell>
          <cell r="P48">
            <v>1094.78</v>
          </cell>
          <cell r="Q48">
            <v>1284.69</v>
          </cell>
          <cell r="R48">
            <v>0</v>
          </cell>
          <cell r="S48">
            <v>0</v>
          </cell>
          <cell r="T48">
            <v>3</v>
          </cell>
          <cell r="U48">
            <v>3</v>
          </cell>
          <cell r="V48">
            <v>5125.6499999999996</v>
          </cell>
          <cell r="W48">
            <v>38</v>
          </cell>
          <cell r="X48">
            <v>60996.81</v>
          </cell>
          <cell r="Y48">
            <v>70105</v>
          </cell>
          <cell r="Z48" t="str">
            <v xml:space="preserve">MINUKI GROUP   </v>
          </cell>
          <cell r="AA48">
            <v>47</v>
          </cell>
          <cell r="AB48">
            <v>87568.67</v>
          </cell>
          <cell r="AC48">
            <v>130</v>
          </cell>
        </row>
        <row r="49">
          <cell r="F49">
            <v>8216019</v>
          </cell>
          <cell r="G49">
            <v>2</v>
          </cell>
          <cell r="H49">
            <v>4</v>
          </cell>
          <cell r="I49" t="str">
            <v>19</v>
          </cell>
          <cell r="J49" t="str">
            <v>ROBBIN</v>
          </cell>
          <cell r="K49" t="str">
            <v>39/6</v>
          </cell>
          <cell r="L49" t="str">
            <v>+</v>
          </cell>
          <cell r="M49" t="str">
            <v>B</v>
          </cell>
          <cell r="N49" t="str">
            <v>N</v>
          </cell>
          <cell r="O49">
            <v>2499</v>
          </cell>
          <cell r="P49">
            <v>1071</v>
          </cell>
          <cell r="Q49">
            <v>1071</v>
          </cell>
          <cell r="R49">
            <v>58</v>
          </cell>
          <cell r="S49">
            <v>53</v>
          </cell>
          <cell r="T49">
            <v>45</v>
          </cell>
          <cell r="U49">
            <v>47</v>
          </cell>
          <cell r="V49">
            <v>99532.94</v>
          </cell>
          <cell r="W49">
            <v>968</v>
          </cell>
          <cell r="X49">
            <v>1951917.4</v>
          </cell>
          <cell r="Y49">
            <v>14100</v>
          </cell>
          <cell r="Z49" t="str">
            <v>LEATHER FACTORY</v>
          </cell>
          <cell r="AA49">
            <v>811</v>
          </cell>
          <cell r="AB49">
            <v>1704298.5</v>
          </cell>
          <cell r="AC49">
            <v>1571</v>
          </cell>
        </row>
        <row r="50">
          <cell r="F50">
            <v>8216021</v>
          </cell>
          <cell r="G50">
            <v>2</v>
          </cell>
          <cell r="H50">
            <v>4</v>
          </cell>
          <cell r="I50" t="str">
            <v>21</v>
          </cell>
          <cell r="J50" t="str">
            <v>ROBIN LACE</v>
          </cell>
          <cell r="K50" t="str">
            <v>00/0</v>
          </cell>
          <cell r="L50" t="str">
            <v/>
          </cell>
          <cell r="M50" t="str">
            <v>B</v>
          </cell>
          <cell r="N50" t="str">
            <v>N</v>
          </cell>
          <cell r="O50">
            <v>2499</v>
          </cell>
          <cell r="P50">
            <v>1076</v>
          </cell>
          <cell r="Q50">
            <v>1076</v>
          </cell>
          <cell r="R50">
            <v>22</v>
          </cell>
          <cell r="S50">
            <v>19</v>
          </cell>
          <cell r="T50">
            <v>13</v>
          </cell>
          <cell r="U50">
            <v>24</v>
          </cell>
          <cell r="V50">
            <v>50620.82</v>
          </cell>
          <cell r="W50">
            <v>414</v>
          </cell>
          <cell r="X50">
            <v>863181.19</v>
          </cell>
          <cell r="Y50">
            <v>14100</v>
          </cell>
          <cell r="Z50" t="str">
            <v>LEATHER FACTORY</v>
          </cell>
          <cell r="AA50">
            <v>549</v>
          </cell>
          <cell r="AB50">
            <v>1155927.7</v>
          </cell>
          <cell r="AC50">
            <v>892</v>
          </cell>
        </row>
        <row r="51">
          <cell r="F51">
            <v>8516023</v>
          </cell>
          <cell r="G51">
            <v>2</v>
          </cell>
          <cell r="H51">
            <v>4</v>
          </cell>
          <cell r="I51" t="str">
            <v>23</v>
          </cell>
          <cell r="J51" t="str">
            <v>PATRICK</v>
          </cell>
          <cell r="K51" t="str">
            <v>18/8</v>
          </cell>
          <cell r="L51" t="str">
            <v>+</v>
          </cell>
          <cell r="M51" t="str">
            <v>B</v>
          </cell>
          <cell r="N51" t="str">
            <v>N</v>
          </cell>
          <cell r="O51">
            <v>3299</v>
          </cell>
          <cell r="P51">
            <v>1471</v>
          </cell>
          <cell r="Q51">
            <v>1471</v>
          </cell>
          <cell r="R51">
            <v>33</v>
          </cell>
          <cell r="S51">
            <v>22</v>
          </cell>
          <cell r="T51">
            <v>19</v>
          </cell>
          <cell r="U51">
            <v>18</v>
          </cell>
          <cell r="V51">
            <v>49485.03</v>
          </cell>
          <cell r="W51">
            <v>436</v>
          </cell>
          <cell r="X51">
            <v>1195592.2</v>
          </cell>
          <cell r="Y51">
            <v>70051</v>
          </cell>
          <cell r="Z51" t="str">
            <v>NEW FASHION LAN</v>
          </cell>
          <cell r="AA51">
            <v>163</v>
          </cell>
          <cell r="AB51">
            <v>420145.64</v>
          </cell>
          <cell r="AC51">
            <v>752</v>
          </cell>
        </row>
        <row r="52">
          <cell r="F52">
            <v>8516026</v>
          </cell>
          <cell r="G52">
            <v>2</v>
          </cell>
          <cell r="H52">
            <v>4</v>
          </cell>
          <cell r="I52" t="str">
            <v>26</v>
          </cell>
          <cell r="J52" t="str">
            <v>TONY</v>
          </cell>
          <cell r="K52" t="str">
            <v>18/8</v>
          </cell>
          <cell r="L52" t="str">
            <v>+</v>
          </cell>
          <cell r="M52" t="str">
            <v>B</v>
          </cell>
          <cell r="N52" t="str">
            <v>N</v>
          </cell>
          <cell r="O52">
            <v>3299</v>
          </cell>
          <cell r="P52">
            <v>1471</v>
          </cell>
          <cell r="Q52">
            <v>1471</v>
          </cell>
          <cell r="R52">
            <v>49</v>
          </cell>
          <cell r="S52">
            <v>59</v>
          </cell>
          <cell r="T52">
            <v>61</v>
          </cell>
          <cell r="U52">
            <v>61</v>
          </cell>
          <cell r="V52">
            <v>162130.44</v>
          </cell>
          <cell r="W52">
            <v>791</v>
          </cell>
          <cell r="X52">
            <v>2182022</v>
          </cell>
          <cell r="Y52">
            <v>70051</v>
          </cell>
          <cell r="Z52" t="str">
            <v>NEW FASHION LAN</v>
          </cell>
          <cell r="AA52">
            <v>174</v>
          </cell>
          <cell r="AB52">
            <v>470810.49</v>
          </cell>
          <cell r="AC52">
            <v>799</v>
          </cell>
        </row>
        <row r="53">
          <cell r="F53">
            <v>8513927</v>
          </cell>
          <cell r="G53">
            <v>2</v>
          </cell>
          <cell r="H53">
            <v>4</v>
          </cell>
          <cell r="I53" t="str">
            <v>27</v>
          </cell>
          <cell r="J53" t="str">
            <v>BRUNO</v>
          </cell>
          <cell r="K53" t="str">
            <v>00/0</v>
          </cell>
          <cell r="L53" t="str">
            <v/>
          </cell>
          <cell r="M53" t="str">
            <v>B</v>
          </cell>
          <cell r="N53" t="str">
            <v>W</v>
          </cell>
          <cell r="O53">
            <v>4999</v>
          </cell>
          <cell r="P53">
            <v>2172</v>
          </cell>
          <cell r="Q53">
            <v>2172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80005</v>
          </cell>
          <cell r="Z53" t="str">
            <v xml:space="preserve">BATA INDIA     </v>
          </cell>
        </row>
        <row r="54">
          <cell r="F54">
            <v>8216029</v>
          </cell>
          <cell r="G54">
            <v>2</v>
          </cell>
          <cell r="H54">
            <v>4</v>
          </cell>
          <cell r="I54" t="str">
            <v>29</v>
          </cell>
          <cell r="J54" t="str">
            <v>MINUKI NEW LAC</v>
          </cell>
          <cell r="K54" t="str">
            <v>18/8</v>
          </cell>
          <cell r="L54" t="str">
            <v>-</v>
          </cell>
          <cell r="M54" t="str">
            <v>B</v>
          </cell>
          <cell r="N54" t="str">
            <v>D</v>
          </cell>
          <cell r="O54">
            <v>1999</v>
          </cell>
          <cell r="P54">
            <v>1094.78</v>
          </cell>
          <cell r="Q54">
            <v>1284.69</v>
          </cell>
          <cell r="R54">
            <v>3</v>
          </cell>
          <cell r="S54">
            <v>1</v>
          </cell>
          <cell r="T54">
            <v>1</v>
          </cell>
          <cell r="U54">
            <v>0</v>
          </cell>
          <cell r="V54">
            <v>0</v>
          </cell>
          <cell r="W54">
            <v>4</v>
          </cell>
          <cell r="X54">
            <v>2735.04</v>
          </cell>
          <cell r="Y54">
            <v>70105</v>
          </cell>
          <cell r="Z54" t="str">
            <v xml:space="preserve">MINUKI GROUP   </v>
          </cell>
          <cell r="AA54">
            <v>5</v>
          </cell>
          <cell r="AB54">
            <v>6620.95</v>
          </cell>
          <cell r="AC54">
            <v>88</v>
          </cell>
        </row>
        <row r="55">
          <cell r="F55">
            <v>8514529</v>
          </cell>
          <cell r="G55">
            <v>2</v>
          </cell>
          <cell r="H55">
            <v>4</v>
          </cell>
          <cell r="I55" t="str">
            <v>29</v>
          </cell>
          <cell r="J55" t="str">
            <v>REMO</v>
          </cell>
          <cell r="K55" t="str">
            <v>00/0</v>
          </cell>
          <cell r="L55" t="str">
            <v/>
          </cell>
          <cell r="M55" t="str">
            <v>B</v>
          </cell>
          <cell r="N55" t="str">
            <v>W</v>
          </cell>
          <cell r="O55">
            <v>3499</v>
          </cell>
          <cell r="P55">
            <v>1678</v>
          </cell>
          <cell r="Q55">
            <v>1678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80005</v>
          </cell>
          <cell r="Z55" t="str">
            <v xml:space="preserve">BATA INDIA     </v>
          </cell>
          <cell r="AA55">
            <v>0</v>
          </cell>
          <cell r="AB55">
            <v>0</v>
          </cell>
        </row>
        <row r="56">
          <cell r="F56">
            <v>8516529</v>
          </cell>
          <cell r="G56">
            <v>2</v>
          </cell>
          <cell r="H56">
            <v>4</v>
          </cell>
          <cell r="I56" t="str">
            <v>29</v>
          </cell>
          <cell r="J56" t="str">
            <v>REMO</v>
          </cell>
          <cell r="K56" t="str">
            <v>00/0</v>
          </cell>
          <cell r="L56" t="str">
            <v/>
          </cell>
          <cell r="M56" t="str">
            <v>B</v>
          </cell>
          <cell r="N56" t="str">
            <v>W</v>
          </cell>
          <cell r="O56">
            <v>3499</v>
          </cell>
          <cell r="P56">
            <v>1678</v>
          </cell>
          <cell r="Q56">
            <v>1678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80005</v>
          </cell>
          <cell r="Z56" t="str">
            <v xml:space="preserve">BATA INDIA     </v>
          </cell>
          <cell r="AA56">
            <v>0</v>
          </cell>
          <cell r="AB56">
            <v>0</v>
          </cell>
        </row>
        <row r="57">
          <cell r="F57">
            <v>8516631</v>
          </cell>
          <cell r="G57">
            <v>2</v>
          </cell>
          <cell r="H57">
            <v>4</v>
          </cell>
          <cell r="I57" t="str">
            <v>31</v>
          </cell>
          <cell r="J57" t="str">
            <v>REMO</v>
          </cell>
          <cell r="K57" t="str">
            <v>00/0</v>
          </cell>
          <cell r="L57" t="str">
            <v/>
          </cell>
          <cell r="M57" t="str">
            <v>B</v>
          </cell>
          <cell r="N57" t="str">
            <v>N</v>
          </cell>
          <cell r="O57">
            <v>3999</v>
          </cell>
          <cell r="P57">
            <v>1728</v>
          </cell>
          <cell r="Q57">
            <v>1728</v>
          </cell>
          <cell r="R57">
            <v>15</v>
          </cell>
          <cell r="S57">
            <v>8</v>
          </cell>
          <cell r="T57">
            <v>4</v>
          </cell>
          <cell r="U57">
            <v>15</v>
          </cell>
          <cell r="V57">
            <v>48705.8</v>
          </cell>
          <cell r="W57">
            <v>125</v>
          </cell>
          <cell r="X57">
            <v>410222.41</v>
          </cell>
          <cell r="Y57">
            <v>80005</v>
          </cell>
          <cell r="Z57" t="str">
            <v xml:space="preserve">BATA INDIA     </v>
          </cell>
          <cell r="AA57">
            <v>427</v>
          </cell>
          <cell r="AB57">
            <v>1415851.6</v>
          </cell>
          <cell r="AC57">
            <v>130</v>
          </cell>
        </row>
        <row r="58">
          <cell r="F58">
            <v>8216532</v>
          </cell>
          <cell r="G58">
            <v>2</v>
          </cell>
          <cell r="H58">
            <v>4</v>
          </cell>
          <cell r="I58" t="str">
            <v>32</v>
          </cell>
          <cell r="J58" t="str">
            <v>REMO</v>
          </cell>
          <cell r="K58" t="str">
            <v>00/0</v>
          </cell>
          <cell r="L58" t="str">
            <v/>
          </cell>
          <cell r="M58" t="str">
            <v>B</v>
          </cell>
          <cell r="N58" t="str">
            <v>W</v>
          </cell>
          <cell r="O58">
            <v>3999</v>
          </cell>
          <cell r="P58">
            <v>2066</v>
          </cell>
          <cell r="Q58">
            <v>2066</v>
          </cell>
          <cell r="R58">
            <v>1</v>
          </cell>
          <cell r="S58">
            <v>0</v>
          </cell>
          <cell r="T58">
            <v>0</v>
          </cell>
          <cell r="U58">
            <v>6</v>
          </cell>
          <cell r="V58">
            <v>19482.32</v>
          </cell>
          <cell r="W58">
            <v>7</v>
          </cell>
          <cell r="X58">
            <v>22387.58</v>
          </cell>
          <cell r="Y58">
            <v>80005</v>
          </cell>
          <cell r="Z58" t="str">
            <v xml:space="preserve">BATA INDIA     </v>
          </cell>
          <cell r="AA58">
            <v>0</v>
          </cell>
          <cell r="AB58">
            <v>0</v>
          </cell>
        </row>
        <row r="59">
          <cell r="F59">
            <v>8216737</v>
          </cell>
          <cell r="G59">
            <v>2</v>
          </cell>
          <cell r="H59">
            <v>4</v>
          </cell>
          <cell r="I59" t="str">
            <v>37</v>
          </cell>
          <cell r="J59" t="str">
            <v>REMO GRAND</v>
          </cell>
          <cell r="K59" t="str">
            <v>00/0</v>
          </cell>
          <cell r="L59" t="str">
            <v/>
          </cell>
          <cell r="M59" t="str">
            <v>B</v>
          </cell>
          <cell r="N59" t="str">
            <v>W</v>
          </cell>
          <cell r="O59">
            <v>3499</v>
          </cell>
          <cell r="P59">
            <v>1607</v>
          </cell>
          <cell r="Q59">
            <v>1607</v>
          </cell>
          <cell r="R59">
            <v>3</v>
          </cell>
          <cell r="S59">
            <v>4</v>
          </cell>
          <cell r="T59">
            <v>3</v>
          </cell>
          <cell r="U59">
            <v>5</v>
          </cell>
          <cell r="V59">
            <v>14953</v>
          </cell>
          <cell r="W59">
            <v>222</v>
          </cell>
          <cell r="X59">
            <v>655240.46</v>
          </cell>
          <cell r="Y59">
            <v>80005</v>
          </cell>
          <cell r="Z59" t="str">
            <v xml:space="preserve">BATA INDIA     </v>
          </cell>
          <cell r="AA59">
            <v>0</v>
          </cell>
          <cell r="AB59">
            <v>0</v>
          </cell>
        </row>
        <row r="60">
          <cell r="F60">
            <v>8516937</v>
          </cell>
          <cell r="G60">
            <v>2</v>
          </cell>
          <cell r="H60">
            <v>4</v>
          </cell>
          <cell r="I60" t="str">
            <v>37</v>
          </cell>
          <cell r="J60" t="str">
            <v>BRUNO</v>
          </cell>
          <cell r="K60" t="str">
            <v>00/0</v>
          </cell>
          <cell r="L60" t="str">
            <v/>
          </cell>
          <cell r="M60" t="str">
            <v>B</v>
          </cell>
          <cell r="N60" t="str">
            <v>W</v>
          </cell>
          <cell r="O60">
            <v>4999</v>
          </cell>
          <cell r="P60">
            <v>2172</v>
          </cell>
          <cell r="Q60">
            <v>2172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80005</v>
          </cell>
          <cell r="Z60" t="str">
            <v xml:space="preserve">BATA INDIA     </v>
          </cell>
        </row>
        <row r="61">
          <cell r="F61">
            <v>8516738</v>
          </cell>
          <cell r="G61">
            <v>2</v>
          </cell>
          <cell r="H61">
            <v>4</v>
          </cell>
          <cell r="I61" t="str">
            <v>38</v>
          </cell>
          <cell r="J61" t="str">
            <v>REMO GRAND</v>
          </cell>
          <cell r="K61" t="str">
            <v>00/0</v>
          </cell>
          <cell r="L61" t="str">
            <v/>
          </cell>
          <cell r="M61" t="str">
            <v>B</v>
          </cell>
          <cell r="N61" t="str">
            <v>B</v>
          </cell>
          <cell r="O61">
            <v>3499</v>
          </cell>
          <cell r="P61">
            <v>1607</v>
          </cell>
          <cell r="Q61">
            <v>1607</v>
          </cell>
          <cell r="R61">
            <v>5</v>
          </cell>
          <cell r="S61">
            <v>1</v>
          </cell>
          <cell r="T61">
            <v>2</v>
          </cell>
          <cell r="U61">
            <v>0</v>
          </cell>
          <cell r="V61">
            <v>0</v>
          </cell>
          <cell r="W61">
            <v>294</v>
          </cell>
          <cell r="X61">
            <v>859489.64</v>
          </cell>
          <cell r="Y61">
            <v>80005</v>
          </cell>
          <cell r="Z61" t="str">
            <v xml:space="preserve">BATA INDIA     </v>
          </cell>
          <cell r="AA61">
            <v>0</v>
          </cell>
          <cell r="AB61">
            <v>0</v>
          </cell>
        </row>
        <row r="62">
          <cell r="F62">
            <v>8513740</v>
          </cell>
          <cell r="G62">
            <v>2</v>
          </cell>
          <cell r="H62">
            <v>4</v>
          </cell>
          <cell r="I62" t="str">
            <v>40</v>
          </cell>
          <cell r="J62" t="str">
            <v>REMO GREEK</v>
          </cell>
          <cell r="K62" t="str">
            <v>00/0</v>
          </cell>
          <cell r="L62" t="str">
            <v/>
          </cell>
          <cell r="M62" t="str">
            <v>B</v>
          </cell>
          <cell r="N62" t="str">
            <v>B</v>
          </cell>
          <cell r="O62">
            <v>3999</v>
          </cell>
          <cell r="P62">
            <v>1924</v>
          </cell>
          <cell r="Q62">
            <v>1924</v>
          </cell>
          <cell r="R62">
            <v>3</v>
          </cell>
          <cell r="S62">
            <v>7</v>
          </cell>
          <cell r="T62">
            <v>6</v>
          </cell>
          <cell r="U62">
            <v>7</v>
          </cell>
          <cell r="V62">
            <v>23412.959999999999</v>
          </cell>
          <cell r="W62">
            <v>188</v>
          </cell>
          <cell r="X62">
            <v>631978.97</v>
          </cell>
          <cell r="Y62">
            <v>80005</v>
          </cell>
          <cell r="Z62" t="str">
            <v xml:space="preserve">BATA INDIA     </v>
          </cell>
          <cell r="AA62">
            <v>0</v>
          </cell>
          <cell r="AB62">
            <v>0</v>
          </cell>
        </row>
        <row r="63">
          <cell r="F63">
            <v>8516740</v>
          </cell>
          <cell r="G63">
            <v>2</v>
          </cell>
          <cell r="H63">
            <v>4</v>
          </cell>
          <cell r="I63" t="str">
            <v>40</v>
          </cell>
          <cell r="J63" t="str">
            <v>REMO GREEK</v>
          </cell>
          <cell r="K63" t="str">
            <v>00/0</v>
          </cell>
          <cell r="L63" t="str">
            <v/>
          </cell>
          <cell r="M63" t="str">
            <v>B</v>
          </cell>
          <cell r="N63" t="str">
            <v>B</v>
          </cell>
          <cell r="O63">
            <v>3999</v>
          </cell>
          <cell r="P63">
            <v>1924</v>
          </cell>
          <cell r="Q63">
            <v>1924</v>
          </cell>
          <cell r="R63">
            <v>2</v>
          </cell>
          <cell r="S63">
            <v>2</v>
          </cell>
          <cell r="T63">
            <v>3</v>
          </cell>
          <cell r="U63">
            <v>7</v>
          </cell>
          <cell r="V63">
            <v>22900.27</v>
          </cell>
          <cell r="W63">
            <v>211</v>
          </cell>
          <cell r="X63">
            <v>705294.01</v>
          </cell>
          <cell r="Y63">
            <v>80005</v>
          </cell>
          <cell r="Z63" t="str">
            <v xml:space="preserve">BATA INDIA     </v>
          </cell>
          <cell r="AA63">
            <v>0</v>
          </cell>
          <cell r="AB63">
            <v>0</v>
          </cell>
        </row>
        <row r="64">
          <cell r="F64">
            <v>8514047</v>
          </cell>
          <cell r="G64">
            <v>2</v>
          </cell>
          <cell r="H64">
            <v>4</v>
          </cell>
          <cell r="I64" t="str">
            <v>47</v>
          </cell>
          <cell r="J64" t="str">
            <v>LOOP</v>
          </cell>
          <cell r="K64" t="str">
            <v>00/0</v>
          </cell>
          <cell r="L64" t="str">
            <v/>
          </cell>
          <cell r="M64" t="str">
            <v>B</v>
          </cell>
          <cell r="N64" t="str">
            <v>N</v>
          </cell>
          <cell r="O64">
            <v>2499</v>
          </cell>
          <cell r="P64">
            <v>1097</v>
          </cell>
          <cell r="Q64">
            <v>1097</v>
          </cell>
          <cell r="R64">
            <v>19</v>
          </cell>
          <cell r="S64">
            <v>17</v>
          </cell>
          <cell r="T64">
            <v>17</v>
          </cell>
          <cell r="U64">
            <v>11</v>
          </cell>
          <cell r="V64">
            <v>22747.33</v>
          </cell>
          <cell r="W64">
            <v>336</v>
          </cell>
          <cell r="X64">
            <v>704056.57</v>
          </cell>
          <cell r="Y64">
            <v>14100</v>
          </cell>
          <cell r="Z64" t="str">
            <v>LEATHER FACTORY</v>
          </cell>
          <cell r="AA64">
            <v>423</v>
          </cell>
          <cell r="AB64">
            <v>892891.49</v>
          </cell>
          <cell r="AC64">
            <v>481</v>
          </cell>
        </row>
        <row r="65">
          <cell r="F65">
            <v>8516047</v>
          </cell>
          <cell r="G65">
            <v>2</v>
          </cell>
          <cell r="H65">
            <v>4</v>
          </cell>
          <cell r="I65" t="str">
            <v>47</v>
          </cell>
          <cell r="J65" t="str">
            <v>LOOP</v>
          </cell>
          <cell r="K65" t="str">
            <v>00/0</v>
          </cell>
          <cell r="L65" t="str">
            <v/>
          </cell>
          <cell r="M65" t="str">
            <v>B</v>
          </cell>
          <cell r="N65" t="str">
            <v>N</v>
          </cell>
          <cell r="O65">
            <v>2499</v>
          </cell>
          <cell r="P65">
            <v>1097</v>
          </cell>
          <cell r="Q65">
            <v>1097</v>
          </cell>
          <cell r="R65">
            <v>52</v>
          </cell>
          <cell r="S65">
            <v>44</v>
          </cell>
          <cell r="T65">
            <v>27</v>
          </cell>
          <cell r="U65">
            <v>31</v>
          </cell>
          <cell r="V65">
            <v>64931.35</v>
          </cell>
          <cell r="W65">
            <v>1034</v>
          </cell>
          <cell r="X65">
            <v>2171675.9</v>
          </cell>
          <cell r="Y65">
            <v>14100</v>
          </cell>
          <cell r="Z65" t="str">
            <v>LEATHER FACTORY</v>
          </cell>
          <cell r="AA65">
            <v>1395</v>
          </cell>
          <cell r="AB65">
            <v>2931052.5</v>
          </cell>
          <cell r="AC65">
            <v>1967</v>
          </cell>
        </row>
        <row r="66">
          <cell r="F66">
            <v>8216948</v>
          </cell>
          <cell r="G66">
            <v>2</v>
          </cell>
          <cell r="H66">
            <v>4</v>
          </cell>
          <cell r="I66" t="str">
            <v>48</v>
          </cell>
          <cell r="J66" t="str">
            <v>REMO</v>
          </cell>
          <cell r="K66" t="str">
            <v>15/6</v>
          </cell>
          <cell r="L66" t="str">
            <v>-</v>
          </cell>
          <cell r="M66" t="str">
            <v>B</v>
          </cell>
          <cell r="N66" t="str">
            <v>D</v>
          </cell>
          <cell r="O66">
            <v>3999</v>
          </cell>
          <cell r="P66">
            <v>1717</v>
          </cell>
          <cell r="Q66">
            <v>1717</v>
          </cell>
          <cell r="R66">
            <v>3</v>
          </cell>
          <cell r="S66">
            <v>1</v>
          </cell>
          <cell r="T66">
            <v>1</v>
          </cell>
          <cell r="U66">
            <v>0</v>
          </cell>
          <cell r="V66">
            <v>0</v>
          </cell>
          <cell r="W66">
            <v>68</v>
          </cell>
          <cell r="X66">
            <v>227464.59</v>
          </cell>
          <cell r="Y66">
            <v>80005</v>
          </cell>
          <cell r="Z66" t="str">
            <v xml:space="preserve">BATA INDIA     </v>
          </cell>
          <cell r="AA66">
            <v>256</v>
          </cell>
          <cell r="AB66">
            <v>857802.92</v>
          </cell>
          <cell r="AC66">
            <v>165</v>
          </cell>
        </row>
        <row r="67">
          <cell r="F67">
            <v>8546049</v>
          </cell>
          <cell r="G67">
            <v>2</v>
          </cell>
          <cell r="H67">
            <v>4</v>
          </cell>
          <cell r="I67" t="str">
            <v>49</v>
          </cell>
          <cell r="J67" t="str">
            <v>NEW ROMAN</v>
          </cell>
          <cell r="K67" t="str">
            <v>00/0</v>
          </cell>
          <cell r="L67" t="str">
            <v/>
          </cell>
          <cell r="M67" t="str">
            <v>B</v>
          </cell>
          <cell r="N67" t="str">
            <v>W</v>
          </cell>
          <cell r="O67">
            <v>3799</v>
          </cell>
          <cell r="P67">
            <v>1975</v>
          </cell>
          <cell r="Q67">
            <v>2317.6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70006</v>
          </cell>
          <cell r="Z67" t="str">
            <v>KALRO INTERNATI</v>
          </cell>
          <cell r="AC67">
            <v>10</v>
          </cell>
        </row>
        <row r="68">
          <cell r="F68">
            <v>8516550</v>
          </cell>
          <cell r="G68">
            <v>2</v>
          </cell>
          <cell r="H68">
            <v>4</v>
          </cell>
          <cell r="I68" t="str">
            <v>50</v>
          </cell>
          <cell r="J68" t="str">
            <v>REMO</v>
          </cell>
          <cell r="K68" t="str">
            <v>00/0</v>
          </cell>
          <cell r="L68" t="str">
            <v/>
          </cell>
          <cell r="M68" t="str">
            <v>B</v>
          </cell>
          <cell r="N68" t="str">
            <v>W</v>
          </cell>
          <cell r="O68">
            <v>3499</v>
          </cell>
          <cell r="P68">
            <v>1635</v>
          </cell>
          <cell r="Q68">
            <v>1635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80005</v>
          </cell>
          <cell r="Z68" t="str">
            <v xml:space="preserve">BATA INDIA     </v>
          </cell>
          <cell r="AA68">
            <v>0</v>
          </cell>
          <cell r="AB68">
            <v>0</v>
          </cell>
        </row>
        <row r="69">
          <cell r="F69">
            <v>8516451</v>
          </cell>
          <cell r="G69">
            <v>2</v>
          </cell>
          <cell r="H69">
            <v>4</v>
          </cell>
          <cell r="I69" t="str">
            <v>51</v>
          </cell>
          <cell r="J69" t="str">
            <v>REMO</v>
          </cell>
          <cell r="K69" t="str">
            <v>15/6</v>
          </cell>
          <cell r="L69" t="str">
            <v>-</v>
          </cell>
          <cell r="M69" t="str">
            <v>B</v>
          </cell>
          <cell r="N69" t="str">
            <v>D</v>
          </cell>
          <cell r="O69">
            <v>3999</v>
          </cell>
          <cell r="P69">
            <v>1728</v>
          </cell>
          <cell r="Q69">
            <v>1728</v>
          </cell>
          <cell r="R69">
            <v>4</v>
          </cell>
          <cell r="S69">
            <v>5</v>
          </cell>
          <cell r="T69">
            <v>2</v>
          </cell>
          <cell r="U69">
            <v>4</v>
          </cell>
          <cell r="V69">
            <v>13159.11</v>
          </cell>
          <cell r="W69">
            <v>116</v>
          </cell>
          <cell r="X69">
            <v>384860.96</v>
          </cell>
          <cell r="Y69">
            <v>80005</v>
          </cell>
          <cell r="Z69" t="str">
            <v xml:space="preserve">BATA INDIA     </v>
          </cell>
          <cell r="AA69">
            <v>353</v>
          </cell>
          <cell r="AB69">
            <v>1163641</v>
          </cell>
          <cell r="AC69">
            <v>46</v>
          </cell>
        </row>
        <row r="70">
          <cell r="F70">
            <v>8516053</v>
          </cell>
          <cell r="G70">
            <v>2</v>
          </cell>
          <cell r="H70">
            <v>4</v>
          </cell>
          <cell r="I70" t="str">
            <v>53</v>
          </cell>
          <cell r="J70" t="str">
            <v>MINUKI</v>
          </cell>
          <cell r="K70" t="str">
            <v>18/8</v>
          </cell>
          <cell r="L70" t="str">
            <v>-</v>
          </cell>
          <cell r="M70" t="str">
            <v>B</v>
          </cell>
          <cell r="N70" t="str">
            <v>D</v>
          </cell>
          <cell r="O70">
            <v>1799</v>
          </cell>
          <cell r="P70">
            <v>1058.75</v>
          </cell>
          <cell r="Q70">
            <v>1242.4100000000001</v>
          </cell>
          <cell r="R70">
            <v>0</v>
          </cell>
          <cell r="S70">
            <v>2</v>
          </cell>
          <cell r="T70">
            <v>0</v>
          </cell>
          <cell r="U70">
            <v>0</v>
          </cell>
          <cell r="V70">
            <v>-3897.26</v>
          </cell>
          <cell r="W70">
            <v>1</v>
          </cell>
          <cell r="X70">
            <v>-3143.82</v>
          </cell>
          <cell r="Y70">
            <v>70006</v>
          </cell>
          <cell r="Z70" t="str">
            <v>KALRO INTERNATI</v>
          </cell>
          <cell r="AA70">
            <v>0</v>
          </cell>
          <cell r="AB70">
            <v>-4571.76</v>
          </cell>
          <cell r="AC70">
            <v>186</v>
          </cell>
        </row>
        <row r="71">
          <cell r="F71">
            <v>8516055</v>
          </cell>
          <cell r="G71">
            <v>2</v>
          </cell>
          <cell r="H71">
            <v>4</v>
          </cell>
          <cell r="I71" t="str">
            <v>55</v>
          </cell>
          <cell r="J71" t="str">
            <v>PAUL</v>
          </cell>
          <cell r="K71" t="str">
            <v>18/8</v>
          </cell>
          <cell r="L71" t="str">
            <v>-</v>
          </cell>
          <cell r="M71" t="str">
            <v>B</v>
          </cell>
          <cell r="N71" t="str">
            <v>D</v>
          </cell>
          <cell r="O71">
            <v>1799</v>
          </cell>
          <cell r="P71">
            <v>1215</v>
          </cell>
          <cell r="Q71">
            <v>1215</v>
          </cell>
          <cell r="R71">
            <v>8</v>
          </cell>
          <cell r="S71">
            <v>2</v>
          </cell>
          <cell r="T71">
            <v>7</v>
          </cell>
          <cell r="U71">
            <v>3</v>
          </cell>
          <cell r="V71">
            <v>715.57</v>
          </cell>
          <cell r="W71">
            <v>114</v>
          </cell>
          <cell r="X71">
            <v>147244.28</v>
          </cell>
          <cell r="Y71">
            <v>14100</v>
          </cell>
          <cell r="Z71" t="str">
            <v>LEATHER FACTORY</v>
          </cell>
          <cell r="AA71">
            <v>231</v>
          </cell>
          <cell r="AB71">
            <v>286290.28999999998</v>
          </cell>
          <cell r="AC71">
            <v>311</v>
          </cell>
        </row>
        <row r="72">
          <cell r="F72">
            <v>8516556</v>
          </cell>
          <cell r="G72">
            <v>2</v>
          </cell>
          <cell r="H72">
            <v>4</v>
          </cell>
          <cell r="I72" t="str">
            <v>56</v>
          </cell>
          <cell r="J72" t="str">
            <v>REMO</v>
          </cell>
          <cell r="K72" t="str">
            <v>00/0</v>
          </cell>
          <cell r="L72" t="str">
            <v/>
          </cell>
          <cell r="M72" t="str">
            <v>B</v>
          </cell>
          <cell r="N72" t="str">
            <v>W</v>
          </cell>
          <cell r="O72">
            <v>3999</v>
          </cell>
          <cell r="P72">
            <v>1697</v>
          </cell>
          <cell r="Q72">
            <v>1697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80005</v>
          </cell>
          <cell r="Z72" t="str">
            <v xml:space="preserve">BATA INDIA     </v>
          </cell>
          <cell r="AA72">
            <v>0</v>
          </cell>
          <cell r="AB72">
            <v>0</v>
          </cell>
        </row>
        <row r="73">
          <cell r="F73">
            <v>8516557</v>
          </cell>
          <cell r="G73">
            <v>2</v>
          </cell>
          <cell r="H73">
            <v>4</v>
          </cell>
          <cell r="I73" t="str">
            <v>57</v>
          </cell>
          <cell r="J73" t="str">
            <v>REMO</v>
          </cell>
          <cell r="K73" t="str">
            <v>00/0</v>
          </cell>
          <cell r="L73" t="str">
            <v/>
          </cell>
          <cell r="M73" t="str">
            <v>B</v>
          </cell>
          <cell r="N73" t="str">
            <v>W</v>
          </cell>
          <cell r="O73">
            <v>3999</v>
          </cell>
          <cell r="P73">
            <v>1805</v>
          </cell>
          <cell r="Q73">
            <v>1805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80005</v>
          </cell>
          <cell r="Z73" t="str">
            <v xml:space="preserve">BATA INDIA     </v>
          </cell>
          <cell r="AA73">
            <v>0</v>
          </cell>
          <cell r="AB73">
            <v>0</v>
          </cell>
        </row>
        <row r="74">
          <cell r="F74">
            <v>8513557</v>
          </cell>
          <cell r="G74">
            <v>2</v>
          </cell>
          <cell r="H74">
            <v>4</v>
          </cell>
          <cell r="I74" t="str">
            <v>57</v>
          </cell>
          <cell r="J74" t="str">
            <v>REMO</v>
          </cell>
          <cell r="K74" t="str">
            <v>00/0</v>
          </cell>
          <cell r="L74" t="str">
            <v/>
          </cell>
          <cell r="M74" t="str">
            <v>B</v>
          </cell>
          <cell r="N74" t="str">
            <v>W</v>
          </cell>
          <cell r="O74">
            <v>3999</v>
          </cell>
          <cell r="P74">
            <v>1805</v>
          </cell>
          <cell r="Q74">
            <v>1805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80005</v>
          </cell>
          <cell r="Z74" t="str">
            <v xml:space="preserve">BATA INDIA     </v>
          </cell>
          <cell r="AA74">
            <v>0</v>
          </cell>
          <cell r="AB74">
            <v>0</v>
          </cell>
        </row>
        <row r="75">
          <cell r="F75">
            <v>8516558</v>
          </cell>
          <cell r="G75">
            <v>2</v>
          </cell>
          <cell r="H75">
            <v>4</v>
          </cell>
          <cell r="I75" t="str">
            <v>58</v>
          </cell>
          <cell r="J75" t="str">
            <v>REMO</v>
          </cell>
          <cell r="K75" t="str">
            <v>00/0</v>
          </cell>
          <cell r="L75" t="str">
            <v/>
          </cell>
          <cell r="M75" t="str">
            <v>B</v>
          </cell>
          <cell r="N75" t="str">
            <v>W</v>
          </cell>
          <cell r="O75">
            <v>3999</v>
          </cell>
          <cell r="P75">
            <v>2066</v>
          </cell>
          <cell r="Q75">
            <v>2066</v>
          </cell>
          <cell r="R75">
            <v>4</v>
          </cell>
          <cell r="S75">
            <v>0</v>
          </cell>
          <cell r="T75">
            <v>0</v>
          </cell>
          <cell r="U75">
            <v>9</v>
          </cell>
          <cell r="V75">
            <v>29052.58</v>
          </cell>
          <cell r="W75">
            <v>13</v>
          </cell>
          <cell r="X75">
            <v>41186.31</v>
          </cell>
          <cell r="Y75">
            <v>80005</v>
          </cell>
          <cell r="Z75" t="str">
            <v xml:space="preserve">BATA INDIA     </v>
          </cell>
          <cell r="AA75">
            <v>0</v>
          </cell>
          <cell r="AB75">
            <v>0</v>
          </cell>
        </row>
        <row r="76">
          <cell r="F76">
            <v>8513060</v>
          </cell>
          <cell r="G76">
            <v>2</v>
          </cell>
          <cell r="H76">
            <v>4</v>
          </cell>
          <cell r="I76" t="str">
            <v>60</v>
          </cell>
          <cell r="J76" t="str">
            <v>GOVERNOR</v>
          </cell>
          <cell r="K76" t="str">
            <v>18/8</v>
          </cell>
          <cell r="L76" t="str">
            <v>+</v>
          </cell>
          <cell r="M76" t="str">
            <v>B</v>
          </cell>
          <cell r="N76" t="str">
            <v>B</v>
          </cell>
          <cell r="O76">
            <v>3299</v>
          </cell>
          <cell r="P76">
            <v>1463</v>
          </cell>
          <cell r="Q76">
            <v>1463</v>
          </cell>
          <cell r="R76">
            <v>19</v>
          </cell>
          <cell r="S76">
            <v>12</v>
          </cell>
          <cell r="T76">
            <v>4</v>
          </cell>
          <cell r="U76">
            <v>11</v>
          </cell>
          <cell r="V76">
            <v>30029.38</v>
          </cell>
          <cell r="W76">
            <v>228</v>
          </cell>
          <cell r="X76">
            <v>626810.4</v>
          </cell>
          <cell r="Y76">
            <v>70051</v>
          </cell>
          <cell r="Z76" t="str">
            <v>NEW FASHION LAN</v>
          </cell>
          <cell r="AA76">
            <v>24</v>
          </cell>
          <cell r="AB76">
            <v>77258.64</v>
          </cell>
          <cell r="AC76">
            <v>0</v>
          </cell>
        </row>
        <row r="77">
          <cell r="F77">
            <v>8516060</v>
          </cell>
          <cell r="G77">
            <v>2</v>
          </cell>
          <cell r="H77">
            <v>4</v>
          </cell>
          <cell r="I77" t="str">
            <v>60</v>
          </cell>
          <cell r="J77" t="str">
            <v>GOVERNOR</v>
          </cell>
          <cell r="K77" t="str">
            <v>18/8</v>
          </cell>
          <cell r="L77" t="str">
            <v>+</v>
          </cell>
          <cell r="M77" t="str">
            <v>B</v>
          </cell>
          <cell r="N77" t="str">
            <v>N</v>
          </cell>
          <cell r="O77">
            <v>3299</v>
          </cell>
          <cell r="P77">
            <v>1463</v>
          </cell>
          <cell r="Q77">
            <v>1463</v>
          </cell>
          <cell r="R77">
            <v>49</v>
          </cell>
          <cell r="S77">
            <v>38</v>
          </cell>
          <cell r="T77">
            <v>27</v>
          </cell>
          <cell r="U77">
            <v>26</v>
          </cell>
          <cell r="V77">
            <v>70632.479999999996</v>
          </cell>
          <cell r="W77">
            <v>645</v>
          </cell>
          <cell r="X77">
            <v>1768180.4</v>
          </cell>
          <cell r="Y77">
            <v>70051</v>
          </cell>
          <cell r="Z77" t="str">
            <v>NEW FASHION LAN</v>
          </cell>
          <cell r="AA77">
            <v>585</v>
          </cell>
          <cell r="AB77">
            <v>1511380.5</v>
          </cell>
          <cell r="AC77">
            <v>18</v>
          </cell>
        </row>
        <row r="78">
          <cell r="F78">
            <v>8516063</v>
          </cell>
          <cell r="G78">
            <v>2</v>
          </cell>
          <cell r="H78">
            <v>4</v>
          </cell>
          <cell r="I78" t="str">
            <v>63</v>
          </cell>
          <cell r="J78" t="str">
            <v>FELIX SLIP ON</v>
          </cell>
          <cell r="K78" t="str">
            <v>00/0</v>
          </cell>
          <cell r="L78" t="str">
            <v/>
          </cell>
          <cell r="M78" t="str">
            <v>B</v>
          </cell>
          <cell r="N78" t="str">
            <v>W</v>
          </cell>
          <cell r="O78">
            <v>1999</v>
          </cell>
          <cell r="P78">
            <v>890</v>
          </cell>
          <cell r="Q78">
            <v>890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70099</v>
          </cell>
          <cell r="Z78" t="str">
            <v>G.N. FERNANDO M</v>
          </cell>
        </row>
        <row r="79">
          <cell r="F79">
            <v>8216665</v>
          </cell>
          <cell r="G79">
            <v>2</v>
          </cell>
          <cell r="H79">
            <v>4</v>
          </cell>
          <cell r="I79" t="str">
            <v>65</v>
          </cell>
          <cell r="J79" t="str">
            <v>REMO</v>
          </cell>
          <cell r="K79" t="str">
            <v>00/0</v>
          </cell>
          <cell r="L79" t="str">
            <v/>
          </cell>
          <cell r="M79" t="str">
            <v>B</v>
          </cell>
          <cell r="N79" t="str">
            <v>W</v>
          </cell>
          <cell r="O79">
            <v>3999</v>
          </cell>
          <cell r="P79">
            <v>1714</v>
          </cell>
          <cell r="Q79">
            <v>1714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80005</v>
          </cell>
          <cell r="Z79" t="str">
            <v xml:space="preserve">BATA INDIA     </v>
          </cell>
          <cell r="AA79">
            <v>0</v>
          </cell>
          <cell r="AB79">
            <v>0</v>
          </cell>
        </row>
        <row r="80">
          <cell r="F80">
            <v>8516766</v>
          </cell>
          <cell r="G80">
            <v>2</v>
          </cell>
          <cell r="H80">
            <v>4</v>
          </cell>
          <cell r="I80" t="str">
            <v>66</v>
          </cell>
          <cell r="J80" t="str">
            <v>REMO</v>
          </cell>
          <cell r="K80" t="str">
            <v>00/0</v>
          </cell>
          <cell r="L80" t="str">
            <v/>
          </cell>
          <cell r="M80" t="str">
            <v>B</v>
          </cell>
          <cell r="N80" t="str">
            <v>W</v>
          </cell>
          <cell r="O80">
            <v>3999</v>
          </cell>
          <cell r="P80">
            <v>1714</v>
          </cell>
          <cell r="Q80">
            <v>1714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80005</v>
          </cell>
          <cell r="Z80" t="str">
            <v xml:space="preserve">BATA INDIA     </v>
          </cell>
          <cell r="AA80">
            <v>0</v>
          </cell>
          <cell r="AB80">
            <v>0</v>
          </cell>
        </row>
        <row r="81">
          <cell r="F81">
            <v>8216573</v>
          </cell>
          <cell r="G81">
            <v>2</v>
          </cell>
          <cell r="H81">
            <v>4</v>
          </cell>
          <cell r="I81" t="str">
            <v>73</v>
          </cell>
          <cell r="J81" t="str">
            <v>REMO</v>
          </cell>
          <cell r="K81" t="str">
            <v>00/0</v>
          </cell>
          <cell r="L81" t="str">
            <v/>
          </cell>
          <cell r="M81" t="str">
            <v>B</v>
          </cell>
          <cell r="N81" t="str">
            <v>W</v>
          </cell>
          <cell r="O81">
            <v>3499</v>
          </cell>
          <cell r="P81">
            <v>1635</v>
          </cell>
          <cell r="Q81">
            <v>1635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80005</v>
          </cell>
          <cell r="Z81" t="str">
            <v xml:space="preserve">BATA INDIA     </v>
          </cell>
          <cell r="AA81">
            <v>0</v>
          </cell>
          <cell r="AB81">
            <v>0</v>
          </cell>
        </row>
        <row r="82">
          <cell r="F82">
            <v>8216078</v>
          </cell>
          <cell r="G82">
            <v>2</v>
          </cell>
          <cell r="H82">
            <v>4</v>
          </cell>
          <cell r="I82" t="str">
            <v>78</v>
          </cell>
          <cell r="J82" t="str">
            <v>PAUL</v>
          </cell>
          <cell r="K82" t="str">
            <v>18/8</v>
          </cell>
          <cell r="L82" t="str">
            <v>-</v>
          </cell>
          <cell r="M82" t="str">
            <v>B</v>
          </cell>
          <cell r="N82" t="str">
            <v>D</v>
          </cell>
          <cell r="O82">
            <v>1799</v>
          </cell>
          <cell r="P82">
            <v>1237.3</v>
          </cell>
          <cell r="Q82">
            <v>1237</v>
          </cell>
          <cell r="R82">
            <v>8</v>
          </cell>
          <cell r="S82">
            <v>12</v>
          </cell>
          <cell r="T82">
            <v>0</v>
          </cell>
          <cell r="U82">
            <v>0</v>
          </cell>
          <cell r="V82">
            <v>0</v>
          </cell>
          <cell r="W82">
            <v>48</v>
          </cell>
          <cell r="X82">
            <v>51385.51</v>
          </cell>
          <cell r="Y82">
            <v>14100</v>
          </cell>
          <cell r="Z82" t="str">
            <v>LEATHER FACTORY</v>
          </cell>
          <cell r="AA82">
            <v>28</v>
          </cell>
          <cell r="AB82">
            <v>52305.33</v>
          </cell>
          <cell r="AC82">
            <v>134</v>
          </cell>
        </row>
        <row r="83">
          <cell r="F83">
            <v>8216083</v>
          </cell>
          <cell r="G83">
            <v>2</v>
          </cell>
          <cell r="H83">
            <v>4</v>
          </cell>
          <cell r="I83" t="str">
            <v>83</v>
          </cell>
          <cell r="J83" t="str">
            <v>KINGSTREET</v>
          </cell>
          <cell r="K83" t="str">
            <v>18/8</v>
          </cell>
          <cell r="L83" t="str">
            <v>-</v>
          </cell>
          <cell r="M83" t="str">
            <v>B</v>
          </cell>
          <cell r="N83" t="str">
            <v>D</v>
          </cell>
          <cell r="O83">
            <v>1799</v>
          </cell>
          <cell r="P83">
            <v>1312.96</v>
          </cell>
          <cell r="Q83">
            <v>1220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10</v>
          </cell>
          <cell r="X83">
            <v>-7700.8</v>
          </cell>
          <cell r="Y83">
            <v>14100</v>
          </cell>
          <cell r="Z83" t="str">
            <v>LEATHER FACTORY</v>
          </cell>
          <cell r="AA83">
            <v>11</v>
          </cell>
          <cell r="AB83">
            <v>16946.29</v>
          </cell>
          <cell r="AC83">
            <v>16</v>
          </cell>
        </row>
        <row r="84">
          <cell r="F84">
            <v>8216087</v>
          </cell>
          <cell r="G84">
            <v>2</v>
          </cell>
          <cell r="H84">
            <v>4</v>
          </cell>
          <cell r="I84" t="str">
            <v>87</v>
          </cell>
          <cell r="J84" t="str">
            <v>FINTO LACE</v>
          </cell>
          <cell r="K84" t="str">
            <v>18/8</v>
          </cell>
          <cell r="L84" t="str">
            <v>-</v>
          </cell>
          <cell r="M84" t="str">
            <v>B</v>
          </cell>
          <cell r="N84" t="str">
            <v>D</v>
          </cell>
          <cell r="O84">
            <v>1799</v>
          </cell>
          <cell r="P84">
            <v>1116</v>
          </cell>
          <cell r="Q84">
            <v>1116</v>
          </cell>
          <cell r="R84">
            <v>8</v>
          </cell>
          <cell r="S84">
            <v>3</v>
          </cell>
          <cell r="T84">
            <v>6</v>
          </cell>
          <cell r="U84">
            <v>1</v>
          </cell>
          <cell r="V84">
            <v>1537.61</v>
          </cell>
          <cell r="W84">
            <v>78</v>
          </cell>
          <cell r="X84">
            <v>82525.77</v>
          </cell>
          <cell r="Y84">
            <v>14100</v>
          </cell>
          <cell r="Z84" t="str">
            <v>LEATHER FACTORY</v>
          </cell>
          <cell r="AA84">
            <v>104</v>
          </cell>
          <cell r="AB84">
            <v>117849.24</v>
          </cell>
          <cell r="AC84">
            <v>107</v>
          </cell>
        </row>
        <row r="85">
          <cell r="F85">
            <v>8216288</v>
          </cell>
          <cell r="G85">
            <v>2</v>
          </cell>
          <cell r="H85">
            <v>4</v>
          </cell>
          <cell r="I85" t="str">
            <v>88</v>
          </cell>
          <cell r="J85" t="str">
            <v>EDGAR</v>
          </cell>
          <cell r="K85" t="str">
            <v>00/0</v>
          </cell>
          <cell r="L85" t="str">
            <v/>
          </cell>
          <cell r="M85" t="str">
            <v>B</v>
          </cell>
          <cell r="N85" t="str">
            <v>W</v>
          </cell>
          <cell r="O85">
            <v>4499</v>
          </cell>
          <cell r="P85">
            <v>2034</v>
          </cell>
          <cell r="Q85">
            <v>2034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80005</v>
          </cell>
          <cell r="Z85" t="str">
            <v xml:space="preserve">BATA INDIA     </v>
          </cell>
        </row>
        <row r="86">
          <cell r="F86">
            <v>8516288</v>
          </cell>
          <cell r="G86">
            <v>2</v>
          </cell>
          <cell r="H86">
            <v>4</v>
          </cell>
          <cell r="I86" t="str">
            <v>88</v>
          </cell>
          <cell r="J86" t="str">
            <v>EDGAR</v>
          </cell>
          <cell r="K86" t="str">
            <v>00/0</v>
          </cell>
          <cell r="L86" t="str">
            <v/>
          </cell>
          <cell r="M86" t="str">
            <v>B</v>
          </cell>
          <cell r="N86" t="str">
            <v>W</v>
          </cell>
          <cell r="O86">
            <v>4499</v>
          </cell>
          <cell r="P86">
            <v>2034</v>
          </cell>
          <cell r="Q86">
            <v>2034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80005</v>
          </cell>
          <cell r="Z86" t="str">
            <v xml:space="preserve">BATA INDIA     </v>
          </cell>
        </row>
        <row r="87">
          <cell r="F87">
            <v>8216089</v>
          </cell>
          <cell r="G87">
            <v>2</v>
          </cell>
          <cell r="H87">
            <v>4</v>
          </cell>
          <cell r="I87" t="str">
            <v>89</v>
          </cell>
          <cell r="J87" t="str">
            <v>FINTO SLIPON</v>
          </cell>
          <cell r="K87" t="str">
            <v>18/8</v>
          </cell>
          <cell r="L87" t="str">
            <v>-</v>
          </cell>
          <cell r="M87" t="str">
            <v>B</v>
          </cell>
          <cell r="N87" t="str">
            <v>D</v>
          </cell>
          <cell r="O87">
            <v>1799</v>
          </cell>
          <cell r="P87">
            <v>1138</v>
          </cell>
          <cell r="Q87">
            <v>1138</v>
          </cell>
          <cell r="R87">
            <v>35</v>
          </cell>
          <cell r="S87">
            <v>11</v>
          </cell>
          <cell r="T87">
            <v>11</v>
          </cell>
          <cell r="U87">
            <v>13</v>
          </cell>
          <cell r="V87">
            <v>13159.83</v>
          </cell>
          <cell r="W87">
            <v>319</v>
          </cell>
          <cell r="X87">
            <v>330212.49</v>
          </cell>
          <cell r="Y87">
            <v>14100</v>
          </cell>
          <cell r="Z87" t="str">
            <v>LEATHER FACTORY</v>
          </cell>
          <cell r="AA87">
            <v>211</v>
          </cell>
          <cell r="AB87">
            <v>259981.38</v>
          </cell>
          <cell r="AC87">
            <v>261</v>
          </cell>
        </row>
        <row r="88">
          <cell r="F88">
            <v>8516090</v>
          </cell>
          <cell r="G88">
            <v>2</v>
          </cell>
          <cell r="H88">
            <v>4</v>
          </cell>
          <cell r="I88" t="str">
            <v>90</v>
          </cell>
          <cell r="J88" t="str">
            <v>ROMAN</v>
          </cell>
          <cell r="K88" t="str">
            <v>00/0</v>
          </cell>
          <cell r="L88" t="str">
            <v/>
          </cell>
          <cell r="M88" t="str">
            <v>B</v>
          </cell>
          <cell r="N88" t="str">
            <v>D</v>
          </cell>
          <cell r="O88">
            <v>2799</v>
          </cell>
          <cell r="P88">
            <v>1100</v>
          </cell>
          <cell r="Q88">
            <v>1290.82</v>
          </cell>
          <cell r="R88">
            <v>7</v>
          </cell>
          <cell r="S88">
            <v>5</v>
          </cell>
          <cell r="T88">
            <v>8</v>
          </cell>
          <cell r="U88">
            <v>10</v>
          </cell>
          <cell r="V88">
            <v>23564.25</v>
          </cell>
          <cell r="W88">
            <v>188</v>
          </cell>
          <cell r="X88">
            <v>421142.32</v>
          </cell>
          <cell r="Y88">
            <v>70006</v>
          </cell>
          <cell r="Z88" t="str">
            <v>KALRO INTERNATI</v>
          </cell>
          <cell r="AA88">
            <v>432</v>
          </cell>
          <cell r="AB88">
            <v>1019674.3</v>
          </cell>
          <cell r="AC88">
            <v>567</v>
          </cell>
        </row>
        <row r="89">
          <cell r="F89">
            <v>8516091</v>
          </cell>
          <cell r="G89">
            <v>2</v>
          </cell>
          <cell r="H89">
            <v>4</v>
          </cell>
          <cell r="I89" t="str">
            <v>91</v>
          </cell>
          <cell r="J89" t="str">
            <v>MARIO</v>
          </cell>
          <cell r="K89" t="str">
            <v>00/0</v>
          </cell>
          <cell r="L89" t="str">
            <v/>
          </cell>
          <cell r="M89" t="str">
            <v>B</v>
          </cell>
          <cell r="N89" t="str">
            <v>D</v>
          </cell>
          <cell r="O89">
            <v>2799</v>
          </cell>
          <cell r="P89">
            <v>1100</v>
          </cell>
          <cell r="Q89">
            <v>1290.82</v>
          </cell>
          <cell r="R89">
            <v>3</v>
          </cell>
          <cell r="S89">
            <v>2</v>
          </cell>
          <cell r="T89">
            <v>4</v>
          </cell>
          <cell r="U89">
            <v>2</v>
          </cell>
          <cell r="V89">
            <v>4784.62</v>
          </cell>
          <cell r="W89">
            <v>79</v>
          </cell>
          <cell r="X89">
            <v>183538.02</v>
          </cell>
          <cell r="Y89">
            <v>70006</v>
          </cell>
          <cell r="Z89" t="str">
            <v>KALRO INTERNATI</v>
          </cell>
          <cell r="AA89">
            <v>206</v>
          </cell>
          <cell r="AB89">
            <v>484155.7</v>
          </cell>
          <cell r="AC89">
            <v>353</v>
          </cell>
        </row>
        <row r="90">
          <cell r="F90">
            <v>8216295</v>
          </cell>
          <cell r="G90">
            <v>2</v>
          </cell>
          <cell r="H90">
            <v>4</v>
          </cell>
          <cell r="I90" t="str">
            <v>95</v>
          </cell>
          <cell r="J90" t="str">
            <v>BLACK</v>
          </cell>
          <cell r="K90" t="str">
            <v>00/0</v>
          </cell>
          <cell r="L90" t="str">
            <v/>
          </cell>
          <cell r="M90" t="str">
            <v>B</v>
          </cell>
          <cell r="N90" t="str">
            <v>W</v>
          </cell>
          <cell r="O90">
            <v>4499</v>
          </cell>
          <cell r="P90">
            <v>2141</v>
          </cell>
          <cell r="Q90">
            <v>2141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80005</v>
          </cell>
          <cell r="Z90" t="str">
            <v xml:space="preserve">BATA INDIA     </v>
          </cell>
        </row>
        <row r="91">
          <cell r="F91">
            <v>8513097</v>
          </cell>
          <cell r="G91">
            <v>2</v>
          </cell>
          <cell r="H91">
            <v>4</v>
          </cell>
          <cell r="I91" t="str">
            <v>97</v>
          </cell>
          <cell r="J91" t="str">
            <v>COBRA</v>
          </cell>
          <cell r="K91" t="str">
            <v>00/0</v>
          </cell>
          <cell r="L91" t="str">
            <v/>
          </cell>
          <cell r="M91" t="str">
            <v>B</v>
          </cell>
          <cell r="N91" t="str">
            <v>N</v>
          </cell>
          <cell r="O91">
            <v>2499</v>
          </cell>
          <cell r="P91">
            <v>1071</v>
          </cell>
          <cell r="Q91">
            <v>1071</v>
          </cell>
          <cell r="R91">
            <v>17</v>
          </cell>
          <cell r="S91">
            <v>5</v>
          </cell>
          <cell r="T91">
            <v>4</v>
          </cell>
          <cell r="U91">
            <v>7</v>
          </cell>
          <cell r="V91">
            <v>13990.14</v>
          </cell>
          <cell r="W91">
            <v>150</v>
          </cell>
          <cell r="X91">
            <v>308509.33</v>
          </cell>
          <cell r="Y91">
            <v>14100</v>
          </cell>
          <cell r="Z91" t="str">
            <v>LEATHER FACTORY</v>
          </cell>
          <cell r="AA91">
            <v>229</v>
          </cell>
          <cell r="AB91">
            <v>449927.31</v>
          </cell>
          <cell r="AC91">
            <v>273</v>
          </cell>
        </row>
        <row r="92">
          <cell r="F92">
            <v>8516097</v>
          </cell>
          <cell r="G92">
            <v>2</v>
          </cell>
          <cell r="H92">
            <v>4</v>
          </cell>
          <cell r="I92" t="str">
            <v>97</v>
          </cell>
          <cell r="J92" t="str">
            <v>COBRA</v>
          </cell>
          <cell r="K92" t="str">
            <v>00/0</v>
          </cell>
          <cell r="L92" t="str">
            <v/>
          </cell>
          <cell r="M92" t="str">
            <v>B</v>
          </cell>
          <cell r="N92" t="str">
            <v>N</v>
          </cell>
          <cell r="O92">
            <v>2499</v>
          </cell>
          <cell r="P92">
            <v>1071</v>
          </cell>
          <cell r="Q92">
            <v>1071</v>
          </cell>
          <cell r="R92">
            <v>42</v>
          </cell>
          <cell r="S92">
            <v>15</v>
          </cell>
          <cell r="T92">
            <v>26</v>
          </cell>
          <cell r="U92">
            <v>30</v>
          </cell>
          <cell r="V92">
            <v>62795.45</v>
          </cell>
          <cell r="W92">
            <v>697</v>
          </cell>
          <cell r="X92">
            <v>1455844.5</v>
          </cell>
          <cell r="Y92">
            <v>14100</v>
          </cell>
          <cell r="Z92" t="str">
            <v>LEATHER FACTORY</v>
          </cell>
          <cell r="AA92">
            <v>1037</v>
          </cell>
          <cell r="AB92">
            <v>2189297.1</v>
          </cell>
          <cell r="AC92">
            <v>1482</v>
          </cell>
        </row>
        <row r="93">
          <cell r="F93">
            <v>8246205</v>
          </cell>
          <cell r="G93">
            <v>2</v>
          </cell>
          <cell r="H93">
            <v>6</v>
          </cell>
          <cell r="I93" t="str">
            <v>05</v>
          </cell>
          <cell r="J93" t="str">
            <v>MOCASSINO</v>
          </cell>
          <cell r="K93" t="str">
            <v>24/7</v>
          </cell>
          <cell r="L93" t="str">
            <v>-</v>
          </cell>
          <cell r="M93" t="str">
            <v>B</v>
          </cell>
          <cell r="N93" t="str">
            <v>D</v>
          </cell>
          <cell r="O93">
            <v>5999</v>
          </cell>
          <cell r="P93">
            <v>2559</v>
          </cell>
          <cell r="Q93">
            <v>2559</v>
          </cell>
          <cell r="R93">
            <v>4</v>
          </cell>
          <cell r="S93">
            <v>1</v>
          </cell>
          <cell r="T93">
            <v>2</v>
          </cell>
          <cell r="U93">
            <v>0</v>
          </cell>
          <cell r="V93">
            <v>0</v>
          </cell>
          <cell r="W93">
            <v>57</v>
          </cell>
          <cell r="X93">
            <v>138328.21</v>
          </cell>
          <cell r="Y93">
            <v>80005</v>
          </cell>
          <cell r="Z93" t="str">
            <v xml:space="preserve">BATA INDIA     </v>
          </cell>
          <cell r="AA93">
            <v>33</v>
          </cell>
          <cell r="AB93">
            <v>169202.55</v>
          </cell>
          <cell r="AC93">
            <v>82</v>
          </cell>
        </row>
        <row r="94">
          <cell r="F94">
            <v>8546608</v>
          </cell>
          <cell r="G94">
            <v>2</v>
          </cell>
          <cell r="H94">
            <v>6</v>
          </cell>
          <cell r="I94" t="str">
            <v>08</v>
          </cell>
          <cell r="J94" t="str">
            <v>MOCASSINO</v>
          </cell>
          <cell r="K94" t="str">
            <v>47/8</v>
          </cell>
          <cell r="L94" t="str">
            <v>-</v>
          </cell>
          <cell r="M94" t="str">
            <v>B</v>
          </cell>
          <cell r="N94" t="str">
            <v>D</v>
          </cell>
          <cell r="O94">
            <v>2999</v>
          </cell>
          <cell r="P94">
            <v>2559</v>
          </cell>
          <cell r="Q94">
            <v>2559</v>
          </cell>
          <cell r="R94">
            <v>3</v>
          </cell>
          <cell r="S94">
            <v>0</v>
          </cell>
          <cell r="T94">
            <v>0</v>
          </cell>
          <cell r="U94">
            <v>3</v>
          </cell>
          <cell r="V94">
            <v>4270.95</v>
          </cell>
          <cell r="W94">
            <v>39</v>
          </cell>
          <cell r="X94">
            <v>154882.23999999999</v>
          </cell>
          <cell r="Y94">
            <v>80005</v>
          </cell>
          <cell r="Z94" t="str">
            <v xml:space="preserve">BATA INDIA     </v>
          </cell>
          <cell r="AA94">
            <v>56</v>
          </cell>
          <cell r="AB94">
            <v>280466.06</v>
          </cell>
          <cell r="AC94">
            <v>154</v>
          </cell>
        </row>
        <row r="95">
          <cell r="F95">
            <v>8546001</v>
          </cell>
          <cell r="G95">
            <v>2</v>
          </cell>
          <cell r="H95">
            <v>8</v>
          </cell>
          <cell r="I95" t="str">
            <v>01</v>
          </cell>
          <cell r="J95" t="str">
            <v>SAM SLIPON</v>
          </cell>
          <cell r="K95" t="str">
            <v>00/0</v>
          </cell>
          <cell r="L95" t="str">
            <v/>
          </cell>
          <cell r="M95" t="str">
            <v>B</v>
          </cell>
          <cell r="N95" t="str">
            <v>W</v>
          </cell>
          <cell r="O95">
            <v>5999</v>
          </cell>
          <cell r="P95">
            <v>2592</v>
          </cell>
          <cell r="Q95">
            <v>3041.63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70028</v>
          </cell>
          <cell r="Z95" t="str">
            <v>KASUN ENTERPRIS</v>
          </cell>
        </row>
        <row r="96">
          <cell r="F96">
            <v>8544002</v>
          </cell>
          <cell r="G96">
            <v>2</v>
          </cell>
          <cell r="H96">
            <v>8</v>
          </cell>
          <cell r="I96" t="str">
            <v>02</v>
          </cell>
          <cell r="J96" t="str">
            <v>RANDY</v>
          </cell>
          <cell r="K96" t="str">
            <v>00/0</v>
          </cell>
          <cell r="L96" t="str">
            <v/>
          </cell>
          <cell r="M96" t="str">
            <v>B</v>
          </cell>
          <cell r="N96" t="str">
            <v>W</v>
          </cell>
          <cell r="O96">
            <v>5999</v>
          </cell>
          <cell r="P96">
            <v>2592</v>
          </cell>
          <cell r="Q96">
            <v>3041.63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70028</v>
          </cell>
          <cell r="Z96" t="str">
            <v>KASUN ENTERPRIS</v>
          </cell>
        </row>
        <row r="97">
          <cell r="F97">
            <v>8546002</v>
          </cell>
          <cell r="G97">
            <v>2</v>
          </cell>
          <cell r="H97">
            <v>8</v>
          </cell>
          <cell r="I97" t="str">
            <v>02</v>
          </cell>
          <cell r="J97" t="str">
            <v>RANDY</v>
          </cell>
          <cell r="K97" t="str">
            <v>00/0</v>
          </cell>
          <cell r="L97" t="str">
            <v/>
          </cell>
          <cell r="M97" t="str">
            <v>B</v>
          </cell>
          <cell r="N97" t="str">
            <v>W</v>
          </cell>
          <cell r="O97">
            <v>5999</v>
          </cell>
          <cell r="P97">
            <v>2592</v>
          </cell>
          <cell r="Q97">
            <v>3041.63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70028</v>
          </cell>
          <cell r="Z97" t="str">
            <v>KASUN ENTERPRIS</v>
          </cell>
        </row>
        <row r="98">
          <cell r="F98">
            <v>8546407</v>
          </cell>
          <cell r="G98">
            <v>2</v>
          </cell>
          <cell r="H98">
            <v>8</v>
          </cell>
          <cell r="I98" t="str">
            <v>07</v>
          </cell>
          <cell r="J98" t="str">
            <v>BATATECH</v>
          </cell>
          <cell r="K98" t="str">
            <v>30/6</v>
          </cell>
          <cell r="L98" t="str">
            <v>-</v>
          </cell>
          <cell r="M98" t="str">
            <v>B</v>
          </cell>
          <cell r="N98" t="str">
            <v>D</v>
          </cell>
          <cell r="O98">
            <v>5999</v>
          </cell>
          <cell r="P98">
            <v>2566</v>
          </cell>
          <cell r="Q98">
            <v>2566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8</v>
          </cell>
          <cell r="X98">
            <v>20078.650000000001</v>
          </cell>
          <cell r="Y98">
            <v>80005</v>
          </cell>
          <cell r="Z98" t="str">
            <v xml:space="preserve">BATA INDIA     </v>
          </cell>
          <cell r="AA98">
            <v>5</v>
          </cell>
          <cell r="AB98">
            <v>24098.55</v>
          </cell>
          <cell r="AC98">
            <v>60</v>
          </cell>
        </row>
        <row r="99">
          <cell r="F99">
            <v>8246008</v>
          </cell>
          <cell r="G99">
            <v>2</v>
          </cell>
          <cell r="H99">
            <v>8</v>
          </cell>
          <cell r="I99" t="str">
            <v>08</v>
          </cell>
          <cell r="J99" t="str">
            <v>SAM DERBY LACE</v>
          </cell>
          <cell r="K99" t="str">
            <v>00/0</v>
          </cell>
          <cell r="L99" t="str">
            <v/>
          </cell>
          <cell r="M99" t="str">
            <v>B</v>
          </cell>
          <cell r="N99" t="str">
            <v>W</v>
          </cell>
          <cell r="O99">
            <v>5999</v>
          </cell>
          <cell r="P99">
            <v>2592</v>
          </cell>
          <cell r="Q99">
            <v>3041.63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70028</v>
          </cell>
          <cell r="Z99" t="str">
            <v>KASUN ENTERPRIS</v>
          </cell>
        </row>
        <row r="100">
          <cell r="F100">
            <v>8246009</v>
          </cell>
          <cell r="G100">
            <v>2</v>
          </cell>
          <cell r="H100">
            <v>8</v>
          </cell>
          <cell r="I100" t="str">
            <v>09</v>
          </cell>
          <cell r="J100" t="str">
            <v>SAM TOE CAP LA</v>
          </cell>
          <cell r="K100" t="str">
            <v>00/0</v>
          </cell>
          <cell r="L100" t="str">
            <v/>
          </cell>
          <cell r="M100" t="str">
            <v>B</v>
          </cell>
          <cell r="N100" t="str">
            <v>W</v>
          </cell>
          <cell r="O100">
            <v>5999</v>
          </cell>
          <cell r="P100">
            <v>2592</v>
          </cell>
          <cell r="Q100">
            <v>3041.63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70028</v>
          </cell>
          <cell r="Z100" t="str">
            <v>KASUN ENTERPRIS</v>
          </cell>
        </row>
        <row r="101">
          <cell r="F101">
            <v>8546521</v>
          </cell>
          <cell r="G101">
            <v>2</v>
          </cell>
          <cell r="H101">
            <v>8</v>
          </cell>
          <cell r="I101" t="str">
            <v>21</v>
          </cell>
          <cell r="J101" t="str">
            <v>JACK-S</v>
          </cell>
          <cell r="K101" t="str">
            <v>23/5</v>
          </cell>
          <cell r="L101" t="str">
            <v>+</v>
          </cell>
          <cell r="M101" t="str">
            <v>B</v>
          </cell>
          <cell r="N101" t="str">
            <v>D</v>
          </cell>
          <cell r="O101">
            <v>3499</v>
          </cell>
          <cell r="P101">
            <v>1599.36</v>
          </cell>
          <cell r="Q101">
            <v>1876.8</v>
          </cell>
          <cell r="R101">
            <v>5</v>
          </cell>
          <cell r="S101">
            <v>3</v>
          </cell>
          <cell r="T101">
            <v>15</v>
          </cell>
          <cell r="U101">
            <v>9</v>
          </cell>
          <cell r="V101">
            <v>6153.84</v>
          </cell>
          <cell r="W101">
            <v>148</v>
          </cell>
          <cell r="X101">
            <v>89662.28</v>
          </cell>
          <cell r="Y101">
            <v>70006</v>
          </cell>
          <cell r="Z101" t="str">
            <v>KALRO INTERNATI</v>
          </cell>
          <cell r="AA101">
            <v>6</v>
          </cell>
          <cell r="AB101">
            <v>4635.4399999999996</v>
          </cell>
          <cell r="AC101">
            <v>56</v>
          </cell>
        </row>
        <row r="102">
          <cell r="F102">
            <v>8246623</v>
          </cell>
          <cell r="G102">
            <v>2</v>
          </cell>
          <cell r="H102">
            <v>8</v>
          </cell>
          <cell r="I102" t="str">
            <v>23</v>
          </cell>
          <cell r="J102" t="str">
            <v>MASCOT DERBY</v>
          </cell>
          <cell r="K102" t="str">
            <v>00/0</v>
          </cell>
          <cell r="L102" t="str">
            <v/>
          </cell>
          <cell r="M102" t="str">
            <v>B</v>
          </cell>
          <cell r="N102" t="str">
            <v>W</v>
          </cell>
          <cell r="O102">
            <v>5999</v>
          </cell>
          <cell r="P102">
            <v>3061</v>
          </cell>
          <cell r="Q102">
            <v>3061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80005</v>
          </cell>
          <cell r="Z102" t="str">
            <v xml:space="preserve">BATA INDIA     </v>
          </cell>
        </row>
        <row r="103">
          <cell r="F103">
            <v>8246525</v>
          </cell>
          <cell r="G103">
            <v>2</v>
          </cell>
          <cell r="H103">
            <v>8</v>
          </cell>
          <cell r="I103" t="str">
            <v>25</v>
          </cell>
          <cell r="J103" t="str">
            <v>JACK-L</v>
          </cell>
          <cell r="K103" t="str">
            <v>23/5</v>
          </cell>
          <cell r="L103" t="str">
            <v>+</v>
          </cell>
          <cell r="M103" t="str">
            <v>B</v>
          </cell>
          <cell r="N103" t="str">
            <v>D</v>
          </cell>
          <cell r="O103">
            <v>3499</v>
          </cell>
          <cell r="P103">
            <v>1599.36</v>
          </cell>
          <cell r="Q103">
            <v>1876.8</v>
          </cell>
          <cell r="R103">
            <v>0</v>
          </cell>
          <cell r="S103">
            <v>0</v>
          </cell>
          <cell r="T103">
            <v>15</v>
          </cell>
          <cell r="U103">
            <v>0</v>
          </cell>
          <cell r="V103">
            <v>0</v>
          </cell>
          <cell r="W103">
            <v>137</v>
          </cell>
          <cell r="X103">
            <v>79712.53</v>
          </cell>
          <cell r="Y103">
            <v>70006</v>
          </cell>
          <cell r="Z103" t="str">
            <v>KALRO INTERNATI</v>
          </cell>
          <cell r="AA103">
            <v>128</v>
          </cell>
          <cell r="AB103">
            <v>77636.240000000005</v>
          </cell>
          <cell r="AC103">
            <v>117</v>
          </cell>
        </row>
        <row r="104">
          <cell r="F104">
            <v>8544025</v>
          </cell>
          <cell r="G104">
            <v>2</v>
          </cell>
          <cell r="H104">
            <v>8</v>
          </cell>
          <cell r="I104" t="str">
            <v>25</v>
          </cell>
          <cell r="J104" t="str">
            <v>ANDREW</v>
          </cell>
          <cell r="K104" t="str">
            <v>36/8</v>
          </cell>
          <cell r="L104" t="str">
            <v>+</v>
          </cell>
          <cell r="M104" t="str">
            <v>B</v>
          </cell>
          <cell r="N104" t="str">
            <v>D</v>
          </cell>
          <cell r="O104">
            <v>3799</v>
          </cell>
          <cell r="P104">
            <v>1840</v>
          </cell>
          <cell r="Q104">
            <v>2159.1799999999998</v>
          </cell>
          <cell r="R104">
            <v>4</v>
          </cell>
          <cell r="S104">
            <v>0</v>
          </cell>
          <cell r="T104">
            <v>0</v>
          </cell>
          <cell r="U104">
            <v>3</v>
          </cell>
          <cell r="V104">
            <v>9091.6299999999992</v>
          </cell>
          <cell r="W104">
            <v>69</v>
          </cell>
          <cell r="X104">
            <v>184645.4</v>
          </cell>
          <cell r="Y104">
            <v>70006</v>
          </cell>
          <cell r="Z104" t="str">
            <v>KALRO INTERNATI</v>
          </cell>
          <cell r="AA104">
            <v>76</v>
          </cell>
          <cell r="AB104">
            <v>219330.6</v>
          </cell>
          <cell r="AC104">
            <v>98</v>
          </cell>
        </row>
        <row r="105">
          <cell r="F105">
            <v>8546525</v>
          </cell>
          <cell r="G105">
            <v>2</v>
          </cell>
          <cell r="H105">
            <v>8</v>
          </cell>
          <cell r="I105" t="str">
            <v>25</v>
          </cell>
          <cell r="J105" t="str">
            <v>ANDREW</v>
          </cell>
          <cell r="K105" t="str">
            <v>00/0</v>
          </cell>
          <cell r="L105" t="str">
            <v/>
          </cell>
          <cell r="M105" t="str">
            <v>B</v>
          </cell>
          <cell r="N105" t="str">
            <v>D</v>
          </cell>
          <cell r="O105">
            <v>3799</v>
          </cell>
          <cell r="P105">
            <v>1840</v>
          </cell>
          <cell r="Q105">
            <v>2159.1799999999998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70006</v>
          </cell>
          <cell r="Z105" t="str">
            <v>KALRO INTERNATI</v>
          </cell>
        </row>
        <row r="106">
          <cell r="F106">
            <v>8546025</v>
          </cell>
          <cell r="G106">
            <v>2</v>
          </cell>
          <cell r="H106">
            <v>8</v>
          </cell>
          <cell r="I106" t="str">
            <v>25</v>
          </cell>
          <cell r="J106" t="str">
            <v>ANDREW</v>
          </cell>
          <cell r="K106" t="str">
            <v>36/8</v>
          </cell>
          <cell r="L106" t="str">
            <v>+</v>
          </cell>
          <cell r="M106" t="str">
            <v>B</v>
          </cell>
          <cell r="N106" t="str">
            <v>D</v>
          </cell>
          <cell r="O106">
            <v>3799</v>
          </cell>
          <cell r="P106">
            <v>1840</v>
          </cell>
          <cell r="Q106">
            <v>2159.1799999999998</v>
          </cell>
          <cell r="R106">
            <v>1</v>
          </cell>
          <cell r="S106">
            <v>2</v>
          </cell>
          <cell r="T106">
            <v>0</v>
          </cell>
          <cell r="U106">
            <v>2</v>
          </cell>
          <cell r="V106">
            <v>6169.32</v>
          </cell>
          <cell r="W106">
            <v>161</v>
          </cell>
          <cell r="X106">
            <v>330615.26</v>
          </cell>
          <cell r="Y106">
            <v>70006</v>
          </cell>
          <cell r="Z106" t="str">
            <v>KALRO INTERNATI</v>
          </cell>
          <cell r="AA106">
            <v>102</v>
          </cell>
          <cell r="AB106">
            <v>298103.01</v>
          </cell>
          <cell r="AC106">
            <v>174</v>
          </cell>
        </row>
        <row r="107">
          <cell r="F107">
            <v>8546530</v>
          </cell>
          <cell r="G107">
            <v>2</v>
          </cell>
          <cell r="H107">
            <v>8</v>
          </cell>
          <cell r="I107" t="str">
            <v>30</v>
          </cell>
          <cell r="J107" t="str">
            <v>MASCOT SLIPON</v>
          </cell>
          <cell r="K107" t="str">
            <v>00/0</v>
          </cell>
          <cell r="L107" t="str">
            <v/>
          </cell>
          <cell r="M107" t="str">
            <v>B</v>
          </cell>
          <cell r="N107" t="str">
            <v>W</v>
          </cell>
          <cell r="O107">
            <v>5999</v>
          </cell>
          <cell r="P107">
            <v>3061</v>
          </cell>
          <cell r="Q107">
            <v>3061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80005</v>
          </cell>
          <cell r="Z107" t="str">
            <v xml:space="preserve">BATA INDIA     </v>
          </cell>
        </row>
        <row r="108">
          <cell r="F108">
            <v>8546034</v>
          </cell>
          <cell r="G108">
            <v>2</v>
          </cell>
          <cell r="H108">
            <v>8</v>
          </cell>
          <cell r="I108" t="str">
            <v>34</v>
          </cell>
          <cell r="J108" t="str">
            <v>DUNLOP</v>
          </cell>
          <cell r="K108" t="str">
            <v>00/0</v>
          </cell>
          <cell r="L108" t="str">
            <v/>
          </cell>
          <cell r="M108" t="str">
            <v>B</v>
          </cell>
          <cell r="N108" t="str">
            <v>D</v>
          </cell>
          <cell r="O108">
            <v>4499</v>
          </cell>
          <cell r="P108">
            <v>2045</v>
          </cell>
          <cell r="Q108">
            <v>2045</v>
          </cell>
          <cell r="R108">
            <v>2</v>
          </cell>
          <cell r="S108">
            <v>2</v>
          </cell>
          <cell r="T108">
            <v>4</v>
          </cell>
          <cell r="U108">
            <v>1</v>
          </cell>
          <cell r="V108">
            <v>3845.3</v>
          </cell>
          <cell r="W108">
            <v>73</v>
          </cell>
          <cell r="X108">
            <v>274169.87</v>
          </cell>
          <cell r="Y108">
            <v>70052</v>
          </cell>
          <cell r="Z108" t="str">
            <v>S.G. QUALITY SH</v>
          </cell>
          <cell r="AA108">
            <v>108</v>
          </cell>
          <cell r="AB108">
            <v>399718.9</v>
          </cell>
          <cell r="AC108">
            <v>82</v>
          </cell>
        </row>
        <row r="109">
          <cell r="F109">
            <v>8546035</v>
          </cell>
          <cell r="G109">
            <v>2</v>
          </cell>
          <cell r="H109">
            <v>8</v>
          </cell>
          <cell r="I109" t="str">
            <v>35</v>
          </cell>
          <cell r="J109" t="str">
            <v>BOSS</v>
          </cell>
          <cell r="K109" t="str">
            <v>00/0</v>
          </cell>
          <cell r="L109" t="str">
            <v/>
          </cell>
          <cell r="M109" t="str">
            <v>B</v>
          </cell>
          <cell r="N109" t="str">
            <v>D</v>
          </cell>
          <cell r="O109">
            <v>4499</v>
          </cell>
          <cell r="P109">
            <v>2045</v>
          </cell>
          <cell r="Q109">
            <v>2045</v>
          </cell>
          <cell r="R109">
            <v>-1</v>
          </cell>
          <cell r="S109">
            <v>3</v>
          </cell>
          <cell r="T109">
            <v>2</v>
          </cell>
          <cell r="U109">
            <v>2</v>
          </cell>
          <cell r="V109">
            <v>7690.6</v>
          </cell>
          <cell r="W109">
            <v>60</v>
          </cell>
          <cell r="X109">
            <v>219951.12</v>
          </cell>
          <cell r="Y109">
            <v>70066</v>
          </cell>
          <cell r="Z109" t="str">
            <v xml:space="preserve">DILROSE        </v>
          </cell>
          <cell r="AA109">
            <v>66</v>
          </cell>
          <cell r="AB109">
            <v>240715.74</v>
          </cell>
          <cell r="AC109">
            <v>39</v>
          </cell>
        </row>
        <row r="110">
          <cell r="F110">
            <v>8246053</v>
          </cell>
          <cell r="G110">
            <v>2</v>
          </cell>
          <cell r="H110">
            <v>8</v>
          </cell>
          <cell r="I110" t="str">
            <v>53</v>
          </cell>
          <cell r="J110" t="str">
            <v>ANDREW-LACE</v>
          </cell>
          <cell r="K110" t="str">
            <v>36/8</v>
          </cell>
          <cell r="L110" t="str">
            <v>+</v>
          </cell>
          <cell r="M110" t="str">
            <v>B</v>
          </cell>
          <cell r="N110" t="str">
            <v>D</v>
          </cell>
          <cell r="O110">
            <v>3799</v>
          </cell>
          <cell r="P110">
            <v>1840</v>
          </cell>
          <cell r="Q110">
            <v>2159.1799999999998</v>
          </cell>
          <cell r="R110">
            <v>-1</v>
          </cell>
          <cell r="S110">
            <v>-3</v>
          </cell>
          <cell r="T110">
            <v>-2</v>
          </cell>
          <cell r="U110">
            <v>-1</v>
          </cell>
          <cell r="V110">
            <v>-3247.01</v>
          </cell>
          <cell r="W110">
            <v>116</v>
          </cell>
          <cell r="X110">
            <v>206220.06</v>
          </cell>
          <cell r="Y110">
            <v>70006</v>
          </cell>
          <cell r="Z110" t="str">
            <v>KALRO INTERNATI</v>
          </cell>
          <cell r="AA110">
            <v>45</v>
          </cell>
          <cell r="AB110">
            <v>133889.16</v>
          </cell>
          <cell r="AC110">
            <v>79</v>
          </cell>
        </row>
        <row r="111">
          <cell r="F111">
            <v>8546075</v>
          </cell>
          <cell r="G111">
            <v>2</v>
          </cell>
          <cell r="H111">
            <v>8</v>
          </cell>
          <cell r="I111" t="str">
            <v>75</v>
          </cell>
          <cell r="J111" t="str">
            <v>NEW TITUES</v>
          </cell>
          <cell r="K111" t="str">
            <v>00/0</v>
          </cell>
          <cell r="L111" t="str">
            <v/>
          </cell>
          <cell r="M111" t="str">
            <v>B</v>
          </cell>
          <cell r="N111" t="str">
            <v>D</v>
          </cell>
          <cell r="O111">
            <v>3499</v>
          </cell>
          <cell r="P111">
            <v>1600</v>
          </cell>
          <cell r="Q111">
            <v>1600</v>
          </cell>
          <cell r="R111">
            <v>2</v>
          </cell>
          <cell r="S111">
            <v>0</v>
          </cell>
          <cell r="T111">
            <v>0</v>
          </cell>
          <cell r="U111">
            <v>3</v>
          </cell>
          <cell r="V111">
            <v>8971.7999999999993</v>
          </cell>
          <cell r="W111">
            <v>45</v>
          </cell>
          <cell r="X111">
            <v>127519.19</v>
          </cell>
          <cell r="Y111">
            <v>70052</v>
          </cell>
          <cell r="Z111" t="str">
            <v>S.G. QUALITY SH</v>
          </cell>
          <cell r="AA111">
            <v>167</v>
          </cell>
          <cell r="AB111">
            <v>495542.36</v>
          </cell>
          <cell r="AC111">
            <v>260</v>
          </cell>
        </row>
        <row r="112">
          <cell r="F112">
            <v>8946004</v>
          </cell>
          <cell r="G112">
            <v>2</v>
          </cell>
          <cell r="H112">
            <v>90</v>
          </cell>
          <cell r="I112" t="str">
            <v>04</v>
          </cell>
          <cell r="J112" t="str">
            <v>NEW RICKY SLIP</v>
          </cell>
          <cell r="K112" t="str">
            <v>00/0</v>
          </cell>
          <cell r="L112" t="str">
            <v/>
          </cell>
          <cell r="M112" t="str">
            <v>B</v>
          </cell>
          <cell r="N112" t="str">
            <v>D</v>
          </cell>
          <cell r="O112">
            <v>3499</v>
          </cell>
          <cell r="P112">
            <v>2000</v>
          </cell>
          <cell r="Q112">
            <v>2000</v>
          </cell>
          <cell r="R112">
            <v>0</v>
          </cell>
          <cell r="S112">
            <v>-1</v>
          </cell>
          <cell r="T112">
            <v>1</v>
          </cell>
          <cell r="U112">
            <v>1</v>
          </cell>
          <cell r="V112">
            <v>2542.0100000000002</v>
          </cell>
          <cell r="W112">
            <v>33</v>
          </cell>
          <cell r="X112">
            <v>95729.13</v>
          </cell>
          <cell r="Y112">
            <v>70052</v>
          </cell>
          <cell r="Z112" t="str">
            <v>S.G. QUALITY SH</v>
          </cell>
          <cell r="AA112">
            <v>68</v>
          </cell>
          <cell r="AB112">
            <v>54015.99</v>
          </cell>
          <cell r="AC112">
            <v>1586</v>
          </cell>
        </row>
        <row r="113">
          <cell r="F113">
            <v>8516011</v>
          </cell>
          <cell r="G113">
            <v>2</v>
          </cell>
          <cell r="H113">
            <v>90</v>
          </cell>
          <cell r="I113" t="str">
            <v>11</v>
          </cell>
          <cell r="J113" t="str">
            <v>ADRIAN</v>
          </cell>
          <cell r="K113" t="str">
            <v>23/8</v>
          </cell>
          <cell r="L113" t="str">
            <v>-</v>
          </cell>
          <cell r="M113" t="str">
            <v>B</v>
          </cell>
          <cell r="N113" t="str">
            <v>D</v>
          </cell>
          <cell r="O113">
            <v>1290</v>
          </cell>
          <cell r="P113">
            <v>950</v>
          </cell>
          <cell r="Q113">
            <v>950</v>
          </cell>
          <cell r="R113">
            <v>1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8</v>
          </cell>
          <cell r="X113">
            <v>8343.56</v>
          </cell>
          <cell r="Y113">
            <v>14100</v>
          </cell>
          <cell r="Z113" t="str">
            <v>LEATHER FACTORY</v>
          </cell>
          <cell r="AA113">
            <v>33</v>
          </cell>
          <cell r="AB113">
            <v>29472.34</v>
          </cell>
          <cell r="AC113">
            <v>138</v>
          </cell>
        </row>
        <row r="114">
          <cell r="F114">
            <v>8216012</v>
          </cell>
          <cell r="G114">
            <v>2</v>
          </cell>
          <cell r="H114">
            <v>90</v>
          </cell>
          <cell r="I114" t="str">
            <v>12</v>
          </cell>
          <cell r="J114" t="str">
            <v>SMART-1</v>
          </cell>
          <cell r="K114" t="str">
            <v>38/8</v>
          </cell>
          <cell r="L114" t="str">
            <v>-</v>
          </cell>
          <cell r="M114" t="str">
            <v>B</v>
          </cell>
          <cell r="N114" t="str">
            <v>D</v>
          </cell>
          <cell r="O114">
            <v>300</v>
          </cell>
          <cell r="P114">
            <v>1271</v>
          </cell>
          <cell r="Q114">
            <v>1271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256.41000000000003</v>
          </cell>
          <cell r="W114">
            <v>2</v>
          </cell>
          <cell r="X114">
            <v>512.82000000000005</v>
          </cell>
          <cell r="Y114">
            <v>14100</v>
          </cell>
          <cell r="Z114" t="str">
            <v>LEATHER FACTORY</v>
          </cell>
          <cell r="AA114">
            <v>1</v>
          </cell>
          <cell r="AB114">
            <v>502.38</v>
          </cell>
          <cell r="AC114">
            <v>18</v>
          </cell>
        </row>
        <row r="115">
          <cell r="F115">
            <v>8146013</v>
          </cell>
          <cell r="G115">
            <v>2</v>
          </cell>
          <cell r="H115">
            <v>90</v>
          </cell>
          <cell r="I115" t="str">
            <v>13</v>
          </cell>
          <cell r="J115" t="str">
            <v>COMFORT</v>
          </cell>
          <cell r="K115" t="str">
            <v>41/8</v>
          </cell>
          <cell r="L115" t="str">
            <v>-</v>
          </cell>
          <cell r="M115" t="str">
            <v>B</v>
          </cell>
          <cell r="N115" t="str">
            <v>D</v>
          </cell>
          <cell r="O115">
            <v>1500</v>
          </cell>
          <cell r="P115">
            <v>1669</v>
          </cell>
          <cell r="Q115">
            <v>1669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14100</v>
          </cell>
          <cell r="Z115" t="str">
            <v>LEATHER FACTORY</v>
          </cell>
          <cell r="AA115">
            <v>4</v>
          </cell>
          <cell r="AB115">
            <v>5126.4799999999996</v>
          </cell>
          <cell r="AC115">
            <v>14</v>
          </cell>
        </row>
        <row r="116">
          <cell r="F116">
            <v>8546023</v>
          </cell>
          <cell r="G116">
            <v>2</v>
          </cell>
          <cell r="H116">
            <v>90</v>
          </cell>
          <cell r="I116" t="str">
            <v>23</v>
          </cell>
          <cell r="J116" t="str">
            <v>GEELY</v>
          </cell>
          <cell r="K116" t="str">
            <v>00/0</v>
          </cell>
          <cell r="L116" t="str">
            <v/>
          </cell>
          <cell r="M116" t="str">
            <v>B</v>
          </cell>
          <cell r="N116" t="str">
            <v>D</v>
          </cell>
          <cell r="O116">
            <v>3999</v>
          </cell>
          <cell r="P116">
            <v>1700</v>
          </cell>
          <cell r="Q116">
            <v>1994.9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3417.95</v>
          </cell>
          <cell r="W116">
            <v>7</v>
          </cell>
          <cell r="X116">
            <v>23242.06</v>
          </cell>
          <cell r="Y116">
            <v>70034</v>
          </cell>
          <cell r="Z116" t="str">
            <v xml:space="preserve">LITTLE FLOWER  </v>
          </cell>
          <cell r="AA116">
            <v>15</v>
          </cell>
          <cell r="AB116">
            <v>36230.26</v>
          </cell>
          <cell r="AC116">
            <v>4</v>
          </cell>
        </row>
        <row r="117">
          <cell r="F117">
            <v>8516545</v>
          </cell>
          <cell r="G117">
            <v>2</v>
          </cell>
          <cell r="H117">
            <v>90</v>
          </cell>
          <cell r="I117" t="str">
            <v>45</v>
          </cell>
          <cell r="J117" t="str">
            <v>REMO</v>
          </cell>
          <cell r="K117" t="str">
            <v>00/0</v>
          </cell>
          <cell r="L117" t="str">
            <v/>
          </cell>
          <cell r="M117" t="str">
            <v>B</v>
          </cell>
          <cell r="N117" t="str">
            <v>D</v>
          </cell>
          <cell r="O117">
            <v>3999</v>
          </cell>
          <cell r="P117">
            <v>1678.44</v>
          </cell>
          <cell r="Q117">
            <v>1639</v>
          </cell>
          <cell r="R117">
            <v>1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11</v>
          </cell>
          <cell r="X117">
            <v>32641.42</v>
          </cell>
          <cell r="Y117">
            <v>80005</v>
          </cell>
          <cell r="Z117" t="str">
            <v xml:space="preserve">BATA INDIA     </v>
          </cell>
          <cell r="AA117">
            <v>12</v>
          </cell>
          <cell r="AB117">
            <v>13261.57</v>
          </cell>
          <cell r="AC117">
            <v>102</v>
          </cell>
        </row>
        <row r="118">
          <cell r="F118">
            <v>8516952</v>
          </cell>
          <cell r="G118">
            <v>2</v>
          </cell>
          <cell r="H118">
            <v>90</v>
          </cell>
          <cell r="I118" t="str">
            <v>52</v>
          </cell>
          <cell r="J118" t="str">
            <v>1 STITCH</v>
          </cell>
          <cell r="K118" t="str">
            <v>38/8</v>
          </cell>
          <cell r="L118" t="str">
            <v>-</v>
          </cell>
          <cell r="M118" t="str">
            <v>B</v>
          </cell>
          <cell r="N118" t="str">
            <v>D</v>
          </cell>
          <cell r="O118">
            <v>500</v>
          </cell>
          <cell r="P118">
            <v>2044.69</v>
          </cell>
          <cell r="Q118">
            <v>2078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2</v>
          </cell>
          <cell r="X118">
            <v>2051.2800000000002</v>
          </cell>
          <cell r="Y118">
            <v>80005</v>
          </cell>
          <cell r="Z118" t="str">
            <v xml:space="preserve">BATA INDIA     </v>
          </cell>
          <cell r="AA118">
            <v>-1</v>
          </cell>
          <cell r="AB118">
            <v>-2135.9</v>
          </cell>
          <cell r="AC118">
            <v>16</v>
          </cell>
        </row>
        <row r="119">
          <cell r="F119">
            <v>8243082</v>
          </cell>
          <cell r="G119">
            <v>2</v>
          </cell>
          <cell r="H119">
            <v>90</v>
          </cell>
          <cell r="I119" t="str">
            <v>82</v>
          </cell>
          <cell r="J119" t="str">
            <v>NATHAN LACE</v>
          </cell>
          <cell r="K119" t="str">
            <v>00/0</v>
          </cell>
          <cell r="L119" t="str">
            <v/>
          </cell>
          <cell r="M119" t="str">
            <v>B</v>
          </cell>
          <cell r="N119" t="str">
            <v>D</v>
          </cell>
          <cell r="O119">
            <v>5999</v>
          </cell>
          <cell r="P119">
            <v>2626</v>
          </cell>
          <cell r="Q119">
            <v>2626</v>
          </cell>
          <cell r="R119">
            <v>0</v>
          </cell>
          <cell r="S119">
            <v>0</v>
          </cell>
          <cell r="T119">
            <v>1</v>
          </cell>
          <cell r="U119">
            <v>0</v>
          </cell>
          <cell r="V119">
            <v>0</v>
          </cell>
          <cell r="W119">
            <v>21</v>
          </cell>
          <cell r="X119">
            <v>68785.5</v>
          </cell>
          <cell r="Y119">
            <v>80013</v>
          </cell>
          <cell r="Z119" t="str">
            <v>A.R. ENTERPRISE</v>
          </cell>
          <cell r="AA119">
            <v>25</v>
          </cell>
          <cell r="AB119">
            <v>123312.78</v>
          </cell>
          <cell r="AC119">
            <v>47</v>
          </cell>
        </row>
        <row r="120">
          <cell r="F120">
            <v>8246082</v>
          </cell>
          <cell r="G120">
            <v>2</v>
          </cell>
          <cell r="H120">
            <v>90</v>
          </cell>
          <cell r="I120" t="str">
            <v>82</v>
          </cell>
          <cell r="J120" t="str">
            <v>NATHAN LACE</v>
          </cell>
          <cell r="K120" t="str">
            <v>47/8</v>
          </cell>
          <cell r="L120" t="str">
            <v>-</v>
          </cell>
          <cell r="M120" t="str">
            <v>B</v>
          </cell>
          <cell r="N120" t="str">
            <v>D</v>
          </cell>
          <cell r="O120">
            <v>3999</v>
          </cell>
          <cell r="P120">
            <v>2626</v>
          </cell>
          <cell r="Q120">
            <v>2626</v>
          </cell>
          <cell r="R120">
            <v>2</v>
          </cell>
          <cell r="S120">
            <v>2</v>
          </cell>
          <cell r="T120">
            <v>-2</v>
          </cell>
          <cell r="U120">
            <v>0</v>
          </cell>
          <cell r="V120">
            <v>0</v>
          </cell>
          <cell r="W120">
            <v>29</v>
          </cell>
          <cell r="X120">
            <v>82796.759999999995</v>
          </cell>
          <cell r="Y120">
            <v>80013</v>
          </cell>
          <cell r="Z120" t="str">
            <v>A.R. ENTERPRISE</v>
          </cell>
          <cell r="AA120">
            <v>38</v>
          </cell>
          <cell r="AB120">
            <v>188686.49</v>
          </cell>
          <cell r="AC120">
            <v>99</v>
          </cell>
        </row>
        <row r="121">
          <cell r="F121">
            <v>8246083</v>
          </cell>
          <cell r="G121">
            <v>2</v>
          </cell>
          <cell r="H121">
            <v>90</v>
          </cell>
          <cell r="I121" t="str">
            <v>83</v>
          </cell>
          <cell r="J121" t="str">
            <v>TRUE MOC</v>
          </cell>
          <cell r="K121" t="str">
            <v>41/8</v>
          </cell>
          <cell r="L121" t="str">
            <v>-</v>
          </cell>
          <cell r="M121" t="str">
            <v>B</v>
          </cell>
          <cell r="N121" t="str">
            <v>D</v>
          </cell>
          <cell r="O121">
            <v>1500</v>
          </cell>
          <cell r="P121">
            <v>1884</v>
          </cell>
          <cell r="Q121">
            <v>1884</v>
          </cell>
          <cell r="R121">
            <v>1</v>
          </cell>
          <cell r="S121">
            <v>3</v>
          </cell>
          <cell r="T121">
            <v>1</v>
          </cell>
          <cell r="U121">
            <v>0</v>
          </cell>
          <cell r="V121">
            <v>0</v>
          </cell>
          <cell r="W121">
            <v>70</v>
          </cell>
          <cell r="X121">
            <v>126667.21</v>
          </cell>
          <cell r="Y121">
            <v>14100</v>
          </cell>
          <cell r="Z121" t="str">
            <v>LEATHER FACTORY</v>
          </cell>
          <cell r="AA121">
            <v>155</v>
          </cell>
          <cell r="AB121">
            <v>457262.74</v>
          </cell>
          <cell r="AC121">
            <v>498</v>
          </cell>
        </row>
        <row r="122">
          <cell r="F122">
            <v>8516086</v>
          </cell>
          <cell r="G122">
            <v>2</v>
          </cell>
          <cell r="H122">
            <v>90</v>
          </cell>
          <cell r="I122" t="str">
            <v>86</v>
          </cell>
          <cell r="J122" t="str">
            <v>ADITHYA-1</v>
          </cell>
          <cell r="K122" t="str">
            <v>38/8</v>
          </cell>
          <cell r="L122" t="str">
            <v>-</v>
          </cell>
          <cell r="M122" t="str">
            <v>B</v>
          </cell>
          <cell r="N122" t="str">
            <v>D</v>
          </cell>
          <cell r="O122">
            <v>300</v>
          </cell>
          <cell r="P122">
            <v>1110.28</v>
          </cell>
          <cell r="Q122">
            <v>1109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3</v>
          </cell>
          <cell r="X122">
            <v>-2075.23</v>
          </cell>
          <cell r="Y122">
            <v>14100</v>
          </cell>
          <cell r="Z122" t="str">
            <v>LEATHER FACTORY</v>
          </cell>
          <cell r="AA122">
            <v>5</v>
          </cell>
          <cell r="AB122">
            <v>-7888</v>
          </cell>
          <cell r="AC122">
            <v>5</v>
          </cell>
        </row>
        <row r="123">
          <cell r="F123">
            <v>8546087</v>
          </cell>
          <cell r="G123">
            <v>2</v>
          </cell>
          <cell r="H123">
            <v>90</v>
          </cell>
          <cell r="I123" t="str">
            <v>87</v>
          </cell>
          <cell r="J123" t="str">
            <v>NATHAN SLIPON</v>
          </cell>
          <cell r="K123" t="str">
            <v>00/0</v>
          </cell>
          <cell r="L123" t="str">
            <v/>
          </cell>
          <cell r="M123" t="str">
            <v>B</v>
          </cell>
          <cell r="N123" t="str">
            <v>D</v>
          </cell>
          <cell r="O123">
            <v>5999</v>
          </cell>
          <cell r="P123">
            <v>2595.88</v>
          </cell>
          <cell r="Q123">
            <v>2626</v>
          </cell>
          <cell r="R123">
            <v>1</v>
          </cell>
          <cell r="S123">
            <v>0</v>
          </cell>
          <cell r="T123">
            <v>0</v>
          </cell>
          <cell r="U123">
            <v>2</v>
          </cell>
          <cell r="V123">
            <v>9485.6</v>
          </cell>
          <cell r="W123">
            <v>36</v>
          </cell>
          <cell r="X123">
            <v>173817.16</v>
          </cell>
          <cell r="Y123">
            <v>80013</v>
          </cell>
          <cell r="Z123" t="str">
            <v>A.R. ENTERPRISE</v>
          </cell>
          <cell r="AA123">
            <v>34</v>
          </cell>
          <cell r="AB123">
            <v>170228.04</v>
          </cell>
          <cell r="AC123">
            <v>177</v>
          </cell>
        </row>
        <row r="124">
          <cell r="F124">
            <v>8544089</v>
          </cell>
          <cell r="G124">
            <v>2</v>
          </cell>
          <cell r="H124">
            <v>90</v>
          </cell>
          <cell r="I124" t="str">
            <v>89</v>
          </cell>
          <cell r="J124" t="str">
            <v>PRESIDENT-1</v>
          </cell>
          <cell r="K124" t="str">
            <v>00/0</v>
          </cell>
          <cell r="L124" t="str">
            <v/>
          </cell>
          <cell r="M124" t="str">
            <v>B</v>
          </cell>
          <cell r="N124" t="str">
            <v>D</v>
          </cell>
          <cell r="O124">
            <v>6999</v>
          </cell>
          <cell r="P124">
            <v>2934.05</v>
          </cell>
          <cell r="Q124">
            <v>2789</v>
          </cell>
          <cell r="R124">
            <v>0</v>
          </cell>
          <cell r="S124">
            <v>1</v>
          </cell>
          <cell r="T124">
            <v>0</v>
          </cell>
          <cell r="U124">
            <v>0</v>
          </cell>
          <cell r="V124">
            <v>0</v>
          </cell>
          <cell r="W124">
            <v>1</v>
          </cell>
          <cell r="X124">
            <v>2563.25</v>
          </cell>
          <cell r="Y124">
            <v>80013</v>
          </cell>
          <cell r="Z124" t="str">
            <v>A.R. ENTERPRISE</v>
          </cell>
          <cell r="AA124">
            <v>6</v>
          </cell>
          <cell r="AB124">
            <v>34097.69</v>
          </cell>
          <cell r="AC124">
            <v>4</v>
          </cell>
        </row>
        <row r="125">
          <cell r="F125">
            <v>8546091</v>
          </cell>
          <cell r="G125">
            <v>2</v>
          </cell>
          <cell r="H125">
            <v>90</v>
          </cell>
          <cell r="I125" t="str">
            <v>91</v>
          </cell>
          <cell r="J125" t="str">
            <v>ERIK</v>
          </cell>
          <cell r="K125" t="str">
            <v>41/8</v>
          </cell>
          <cell r="L125" t="str">
            <v>-</v>
          </cell>
          <cell r="M125" t="str">
            <v>B</v>
          </cell>
          <cell r="N125" t="str">
            <v>D</v>
          </cell>
          <cell r="O125">
            <v>2500</v>
          </cell>
          <cell r="P125">
            <v>2420.5100000000002</v>
          </cell>
          <cell r="Q125">
            <v>2636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5</v>
          </cell>
          <cell r="X125">
            <v>8542.75</v>
          </cell>
          <cell r="Y125">
            <v>80013</v>
          </cell>
          <cell r="Z125" t="str">
            <v>A.R. ENTERPRISE</v>
          </cell>
          <cell r="AA125">
            <v>14</v>
          </cell>
          <cell r="AB125">
            <v>41018.86</v>
          </cell>
          <cell r="AC125">
            <v>17</v>
          </cell>
        </row>
        <row r="126">
          <cell r="F126">
            <v>8516003</v>
          </cell>
          <cell r="G126">
            <v>3</v>
          </cell>
          <cell r="H126">
            <v>2</v>
          </cell>
          <cell r="I126" t="str">
            <v>03</v>
          </cell>
          <cell r="J126" t="str">
            <v>HORNET</v>
          </cell>
          <cell r="K126" t="str">
            <v>23/8</v>
          </cell>
          <cell r="L126" t="str">
            <v>+</v>
          </cell>
          <cell r="M126" t="str">
            <v>N</v>
          </cell>
          <cell r="N126" t="str">
            <v>N</v>
          </cell>
          <cell r="O126">
            <v>1899</v>
          </cell>
          <cell r="P126">
            <v>875</v>
          </cell>
          <cell r="Q126">
            <v>875</v>
          </cell>
          <cell r="R126">
            <v>22</v>
          </cell>
          <cell r="S126">
            <v>17</v>
          </cell>
          <cell r="T126">
            <v>27</v>
          </cell>
          <cell r="U126">
            <v>21</v>
          </cell>
          <cell r="V126">
            <v>33841.22</v>
          </cell>
          <cell r="W126">
            <v>827</v>
          </cell>
          <cell r="X126">
            <v>1328653.3</v>
          </cell>
          <cell r="Y126">
            <v>13261</v>
          </cell>
          <cell r="Z126" t="str">
            <v xml:space="preserve">D.I.P.         </v>
          </cell>
          <cell r="AA126">
            <v>811</v>
          </cell>
          <cell r="AB126">
            <v>1248402.8999999999</v>
          </cell>
          <cell r="AC126">
            <v>608</v>
          </cell>
        </row>
        <row r="127">
          <cell r="F127">
            <v>8514003</v>
          </cell>
          <cell r="G127">
            <v>3</v>
          </cell>
          <cell r="H127">
            <v>2</v>
          </cell>
          <cell r="I127" t="str">
            <v>03</v>
          </cell>
          <cell r="J127" t="str">
            <v>HORNET</v>
          </cell>
          <cell r="K127" t="str">
            <v>23/8</v>
          </cell>
          <cell r="L127" t="str">
            <v>+</v>
          </cell>
          <cell r="M127" t="str">
            <v>N</v>
          </cell>
          <cell r="N127" t="str">
            <v>N</v>
          </cell>
          <cell r="O127">
            <v>1899</v>
          </cell>
          <cell r="P127">
            <v>875</v>
          </cell>
          <cell r="Q127">
            <v>875</v>
          </cell>
          <cell r="R127">
            <v>30</v>
          </cell>
          <cell r="S127">
            <v>16</v>
          </cell>
          <cell r="T127">
            <v>15</v>
          </cell>
          <cell r="U127">
            <v>11</v>
          </cell>
          <cell r="V127">
            <v>17610.419999999998</v>
          </cell>
          <cell r="W127">
            <v>444</v>
          </cell>
          <cell r="X127">
            <v>713587.17</v>
          </cell>
          <cell r="Y127">
            <v>13261</v>
          </cell>
          <cell r="Z127" t="str">
            <v xml:space="preserve">D.I.P.         </v>
          </cell>
          <cell r="AA127">
            <v>538</v>
          </cell>
          <cell r="AB127">
            <v>827767.22</v>
          </cell>
          <cell r="AC127">
            <v>1169</v>
          </cell>
        </row>
        <row r="128">
          <cell r="F128">
            <v>8514014</v>
          </cell>
          <cell r="G128">
            <v>3</v>
          </cell>
          <cell r="H128">
            <v>2</v>
          </cell>
          <cell r="I128" t="str">
            <v>14</v>
          </cell>
          <cell r="J128" t="str">
            <v>TOP RIDER</v>
          </cell>
          <cell r="K128" t="str">
            <v>23/8</v>
          </cell>
          <cell r="L128" t="str">
            <v>+</v>
          </cell>
          <cell r="M128" t="str">
            <v>N</v>
          </cell>
          <cell r="N128" t="str">
            <v>B</v>
          </cell>
          <cell r="O128">
            <v>1899</v>
          </cell>
          <cell r="P128">
            <v>806</v>
          </cell>
          <cell r="Q128">
            <v>806</v>
          </cell>
          <cell r="R128">
            <v>14</v>
          </cell>
          <cell r="S128">
            <v>15</v>
          </cell>
          <cell r="T128">
            <v>20</v>
          </cell>
          <cell r="U128">
            <v>18</v>
          </cell>
          <cell r="V128">
            <v>28485.06</v>
          </cell>
          <cell r="W128">
            <v>467</v>
          </cell>
          <cell r="X128">
            <v>750431.05</v>
          </cell>
          <cell r="Y128">
            <v>13261</v>
          </cell>
          <cell r="Z128" t="str">
            <v xml:space="preserve">D.I.P.         </v>
          </cell>
          <cell r="AA128">
            <v>134</v>
          </cell>
          <cell r="AB128">
            <v>215054.31</v>
          </cell>
        </row>
        <row r="129">
          <cell r="F129">
            <v>8516014</v>
          </cell>
          <cell r="G129">
            <v>3</v>
          </cell>
          <cell r="H129">
            <v>2</v>
          </cell>
          <cell r="I129" t="str">
            <v>14</v>
          </cell>
          <cell r="J129" t="str">
            <v>TOP RIDER</v>
          </cell>
          <cell r="K129" t="str">
            <v>23/8</v>
          </cell>
          <cell r="L129" t="str">
            <v>+</v>
          </cell>
          <cell r="M129" t="str">
            <v>N</v>
          </cell>
          <cell r="N129" t="str">
            <v>B</v>
          </cell>
          <cell r="O129">
            <v>1899</v>
          </cell>
          <cell r="P129">
            <v>806</v>
          </cell>
          <cell r="Q129">
            <v>806</v>
          </cell>
          <cell r="R129">
            <v>14</v>
          </cell>
          <cell r="S129">
            <v>6</v>
          </cell>
          <cell r="T129">
            <v>9</v>
          </cell>
          <cell r="U129">
            <v>5</v>
          </cell>
          <cell r="V129">
            <v>7628.48</v>
          </cell>
          <cell r="W129">
            <v>485</v>
          </cell>
          <cell r="X129">
            <v>779646.5</v>
          </cell>
          <cell r="Y129">
            <v>13261</v>
          </cell>
          <cell r="Z129" t="str">
            <v xml:space="preserve">D.I.P.         </v>
          </cell>
          <cell r="AA129">
            <v>289</v>
          </cell>
          <cell r="AB129">
            <v>455117.25</v>
          </cell>
        </row>
        <row r="130">
          <cell r="F130">
            <v>8516018</v>
          </cell>
          <cell r="G130">
            <v>3</v>
          </cell>
          <cell r="H130">
            <v>2</v>
          </cell>
          <cell r="I130" t="str">
            <v>18</v>
          </cell>
          <cell r="J130" t="str">
            <v>JAZZ</v>
          </cell>
          <cell r="K130" t="str">
            <v>00/0</v>
          </cell>
          <cell r="L130" t="str">
            <v/>
          </cell>
          <cell r="M130" t="str">
            <v>B</v>
          </cell>
          <cell r="N130" t="str">
            <v>B</v>
          </cell>
          <cell r="O130">
            <v>1999</v>
          </cell>
          <cell r="P130">
            <v>930</v>
          </cell>
          <cell r="Q130">
            <v>930</v>
          </cell>
          <cell r="R130">
            <v>35</v>
          </cell>
          <cell r="S130">
            <v>34</v>
          </cell>
          <cell r="T130">
            <v>31</v>
          </cell>
          <cell r="U130">
            <v>20</v>
          </cell>
          <cell r="V130">
            <v>34171</v>
          </cell>
          <cell r="W130">
            <v>412</v>
          </cell>
          <cell r="X130">
            <v>697993.74</v>
          </cell>
          <cell r="Y130">
            <v>70010</v>
          </cell>
          <cell r="Z130" t="str">
            <v>HARSHI SHOES PV</v>
          </cell>
          <cell r="AA130">
            <v>328</v>
          </cell>
          <cell r="AB130">
            <v>554304.68999999994</v>
          </cell>
        </row>
        <row r="131">
          <cell r="F131">
            <v>8519018</v>
          </cell>
          <cell r="G131">
            <v>3</v>
          </cell>
          <cell r="H131">
            <v>2</v>
          </cell>
          <cell r="I131" t="str">
            <v>18</v>
          </cell>
          <cell r="J131" t="str">
            <v>JAZZ</v>
          </cell>
          <cell r="K131" t="str">
            <v>00/0</v>
          </cell>
          <cell r="L131" t="str">
            <v/>
          </cell>
          <cell r="M131" t="str">
            <v>B</v>
          </cell>
          <cell r="N131" t="str">
            <v>B</v>
          </cell>
          <cell r="O131">
            <v>1999</v>
          </cell>
          <cell r="P131">
            <v>930</v>
          </cell>
          <cell r="Q131">
            <v>930</v>
          </cell>
          <cell r="R131">
            <v>62</v>
          </cell>
          <cell r="S131">
            <v>27</v>
          </cell>
          <cell r="T131">
            <v>14</v>
          </cell>
          <cell r="U131">
            <v>25</v>
          </cell>
          <cell r="V131">
            <v>42115.75</v>
          </cell>
          <cell r="W131">
            <v>752</v>
          </cell>
          <cell r="X131">
            <v>1269725.5</v>
          </cell>
          <cell r="Y131">
            <v>70010</v>
          </cell>
          <cell r="Z131" t="str">
            <v>HARSHI SHOES PV</v>
          </cell>
          <cell r="AA131">
            <v>334</v>
          </cell>
          <cell r="AB131">
            <v>566691.64</v>
          </cell>
        </row>
        <row r="132">
          <cell r="F132">
            <v>8516039</v>
          </cell>
          <cell r="G132">
            <v>3</v>
          </cell>
          <cell r="H132">
            <v>2</v>
          </cell>
          <cell r="I132" t="str">
            <v>39</v>
          </cell>
          <cell r="J132" t="str">
            <v>BELLO</v>
          </cell>
          <cell r="K132" t="str">
            <v>35/6</v>
          </cell>
          <cell r="L132" t="str">
            <v>+</v>
          </cell>
          <cell r="M132" t="str">
            <v>B</v>
          </cell>
          <cell r="N132" t="str">
            <v>D</v>
          </cell>
          <cell r="O132">
            <v>2199</v>
          </cell>
          <cell r="P132">
            <v>1045</v>
          </cell>
          <cell r="Q132">
            <v>1045</v>
          </cell>
          <cell r="R132">
            <v>1</v>
          </cell>
          <cell r="S132">
            <v>0</v>
          </cell>
          <cell r="T132">
            <v>0</v>
          </cell>
          <cell r="U132">
            <v>1</v>
          </cell>
          <cell r="V132">
            <v>1879.49</v>
          </cell>
          <cell r="W132">
            <v>5</v>
          </cell>
          <cell r="X132">
            <v>9115.52</v>
          </cell>
          <cell r="Y132">
            <v>14100</v>
          </cell>
          <cell r="Z132" t="str">
            <v>LEATHER FACTORY</v>
          </cell>
          <cell r="AA132">
            <v>12</v>
          </cell>
          <cell r="AB132">
            <v>19922.59</v>
          </cell>
          <cell r="AC132">
            <v>33</v>
          </cell>
        </row>
        <row r="133">
          <cell r="F133">
            <v>8513039</v>
          </cell>
          <cell r="G133">
            <v>3</v>
          </cell>
          <cell r="H133">
            <v>2</v>
          </cell>
          <cell r="I133" t="str">
            <v>39</v>
          </cell>
          <cell r="J133" t="str">
            <v>BELLO</v>
          </cell>
          <cell r="K133" t="str">
            <v>35/6</v>
          </cell>
          <cell r="L133" t="str">
            <v>+</v>
          </cell>
          <cell r="M133" t="str">
            <v>B</v>
          </cell>
          <cell r="N133" t="str">
            <v>D</v>
          </cell>
          <cell r="O133">
            <v>2199</v>
          </cell>
          <cell r="P133">
            <v>1045</v>
          </cell>
          <cell r="Q133">
            <v>1045</v>
          </cell>
          <cell r="R133">
            <v>0</v>
          </cell>
          <cell r="S133">
            <v>1</v>
          </cell>
          <cell r="T133">
            <v>0</v>
          </cell>
          <cell r="U133">
            <v>0</v>
          </cell>
          <cell r="V133">
            <v>0</v>
          </cell>
          <cell r="W133">
            <v>-1</v>
          </cell>
          <cell r="X133">
            <v>-3477.04</v>
          </cell>
          <cell r="Y133">
            <v>14100</v>
          </cell>
          <cell r="Z133" t="str">
            <v>LEATHER FACTORY</v>
          </cell>
          <cell r="AA133">
            <v>7</v>
          </cell>
          <cell r="AB133">
            <v>11370.91</v>
          </cell>
          <cell r="AC133">
            <v>79</v>
          </cell>
        </row>
        <row r="134">
          <cell r="F134">
            <v>8216044</v>
          </cell>
          <cell r="G134">
            <v>3</v>
          </cell>
          <cell r="H134">
            <v>2</v>
          </cell>
          <cell r="I134" t="str">
            <v>44</v>
          </cell>
          <cell r="J134" t="str">
            <v>BELLO</v>
          </cell>
          <cell r="K134" t="str">
            <v>00/0</v>
          </cell>
          <cell r="L134" t="str">
            <v/>
          </cell>
          <cell r="M134" t="str">
            <v>B</v>
          </cell>
          <cell r="N134" t="str">
            <v>D</v>
          </cell>
          <cell r="O134">
            <v>1999</v>
          </cell>
          <cell r="P134">
            <v>1052.1099999999999</v>
          </cell>
          <cell r="Q134">
            <v>1041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-5</v>
          </cell>
          <cell r="X134">
            <v>-9995</v>
          </cell>
          <cell r="Y134">
            <v>14100</v>
          </cell>
          <cell r="Z134" t="str">
            <v>LEATHER FACTORY</v>
          </cell>
          <cell r="AA134">
            <v>1</v>
          </cell>
          <cell r="AB134">
            <v>1708.55</v>
          </cell>
          <cell r="AC134">
            <v>30</v>
          </cell>
        </row>
        <row r="135">
          <cell r="F135">
            <v>8216047</v>
          </cell>
          <cell r="G135">
            <v>3</v>
          </cell>
          <cell r="H135">
            <v>2</v>
          </cell>
          <cell r="I135" t="str">
            <v>47</v>
          </cell>
          <cell r="J135" t="str">
            <v>BRANDO LACE UP</v>
          </cell>
          <cell r="K135" t="str">
            <v>00/0</v>
          </cell>
          <cell r="L135" t="str">
            <v/>
          </cell>
          <cell r="M135" t="str">
            <v>B</v>
          </cell>
          <cell r="N135" t="str">
            <v>D</v>
          </cell>
          <cell r="O135">
            <v>1699</v>
          </cell>
          <cell r="P135">
            <v>836</v>
          </cell>
          <cell r="Q135">
            <v>836</v>
          </cell>
          <cell r="R135">
            <v>0</v>
          </cell>
          <cell r="S135">
            <v>1</v>
          </cell>
          <cell r="T135">
            <v>0</v>
          </cell>
          <cell r="U135">
            <v>0</v>
          </cell>
          <cell r="V135">
            <v>0</v>
          </cell>
          <cell r="W135">
            <v>5</v>
          </cell>
          <cell r="X135">
            <v>7260.7</v>
          </cell>
          <cell r="Y135">
            <v>13263</v>
          </cell>
          <cell r="Z135" t="str">
            <v xml:space="preserve">D.I.P          </v>
          </cell>
          <cell r="AA135">
            <v>100</v>
          </cell>
          <cell r="AB135">
            <v>61454.5</v>
          </cell>
          <cell r="AC135">
            <v>148</v>
          </cell>
        </row>
        <row r="136">
          <cell r="F136">
            <v>8216177</v>
          </cell>
          <cell r="G136">
            <v>3</v>
          </cell>
          <cell r="H136">
            <v>2</v>
          </cell>
          <cell r="I136" t="str">
            <v>77</v>
          </cell>
          <cell r="J136" t="str">
            <v>WATSON-2</v>
          </cell>
          <cell r="K136" t="str">
            <v>00/0</v>
          </cell>
          <cell r="L136" t="str">
            <v/>
          </cell>
          <cell r="M136" t="str">
            <v>B</v>
          </cell>
          <cell r="N136" t="str">
            <v>D</v>
          </cell>
          <cell r="O136">
            <v>2199</v>
          </cell>
          <cell r="P136">
            <v>1005.71</v>
          </cell>
          <cell r="Q136">
            <v>1022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1</v>
          </cell>
          <cell r="X136">
            <v>1879.49</v>
          </cell>
          <cell r="Y136">
            <v>14100</v>
          </cell>
          <cell r="Z136" t="str">
            <v>LEATHER FACTORY</v>
          </cell>
          <cell r="AA136">
            <v>33</v>
          </cell>
          <cell r="AB136">
            <v>30917.67</v>
          </cell>
          <cell r="AC136">
            <v>33</v>
          </cell>
        </row>
        <row r="137">
          <cell r="F137">
            <v>8514095</v>
          </cell>
          <cell r="G137">
            <v>3</v>
          </cell>
          <cell r="H137">
            <v>2</v>
          </cell>
          <cell r="I137" t="str">
            <v>95</v>
          </cell>
          <cell r="J137" t="str">
            <v>ALEX</v>
          </cell>
          <cell r="K137" t="str">
            <v>21/6</v>
          </cell>
          <cell r="L137" t="str">
            <v>+</v>
          </cell>
          <cell r="M137" t="str">
            <v>B</v>
          </cell>
          <cell r="N137" t="str">
            <v>N</v>
          </cell>
          <cell r="O137">
            <v>1599</v>
          </cell>
          <cell r="P137">
            <v>687</v>
          </cell>
          <cell r="Q137">
            <v>687</v>
          </cell>
          <cell r="R137">
            <v>175</v>
          </cell>
          <cell r="S137">
            <v>48</v>
          </cell>
          <cell r="T137">
            <v>51</v>
          </cell>
          <cell r="U137">
            <v>50</v>
          </cell>
          <cell r="V137">
            <v>66898.48</v>
          </cell>
          <cell r="W137">
            <v>1765</v>
          </cell>
          <cell r="X137">
            <v>2500115.7000000002</v>
          </cell>
          <cell r="Y137">
            <v>13263</v>
          </cell>
          <cell r="Z137" t="str">
            <v xml:space="preserve">D.I.P          </v>
          </cell>
          <cell r="AA137">
            <v>2215</v>
          </cell>
          <cell r="AB137">
            <v>2999768.7</v>
          </cell>
          <cell r="AC137">
            <v>3009</v>
          </cell>
        </row>
        <row r="138">
          <cell r="F138">
            <v>8516095</v>
          </cell>
          <cell r="G138">
            <v>3</v>
          </cell>
          <cell r="H138">
            <v>2</v>
          </cell>
          <cell r="I138" t="str">
            <v>95</v>
          </cell>
          <cell r="J138" t="str">
            <v>ALEX</v>
          </cell>
          <cell r="K138" t="str">
            <v>21/6</v>
          </cell>
          <cell r="L138" t="str">
            <v>+</v>
          </cell>
          <cell r="M138" t="str">
            <v>B</v>
          </cell>
          <cell r="N138" t="str">
            <v>N</v>
          </cell>
          <cell r="O138">
            <v>1599</v>
          </cell>
          <cell r="P138">
            <v>687</v>
          </cell>
          <cell r="Q138">
            <v>687</v>
          </cell>
          <cell r="R138">
            <v>225</v>
          </cell>
          <cell r="S138">
            <v>118</v>
          </cell>
          <cell r="T138">
            <v>124</v>
          </cell>
          <cell r="U138">
            <v>127</v>
          </cell>
          <cell r="V138">
            <v>170560.38</v>
          </cell>
          <cell r="W138">
            <v>3759</v>
          </cell>
          <cell r="X138">
            <v>5212463.0999999996</v>
          </cell>
          <cell r="Y138">
            <v>13263</v>
          </cell>
          <cell r="Z138" t="str">
            <v xml:space="preserve">D.I.P          </v>
          </cell>
          <cell r="AA138">
            <v>4609</v>
          </cell>
          <cell r="AB138">
            <v>6220394.2000000002</v>
          </cell>
          <cell r="AC138">
            <v>7246</v>
          </cell>
        </row>
        <row r="139">
          <cell r="F139">
            <v>8519096</v>
          </cell>
          <cell r="G139">
            <v>3</v>
          </cell>
          <cell r="H139">
            <v>2</v>
          </cell>
          <cell r="I139" t="str">
            <v>96</v>
          </cell>
          <cell r="J139" t="str">
            <v>ALEX-2</v>
          </cell>
          <cell r="K139" t="str">
            <v>00/0</v>
          </cell>
          <cell r="L139" t="str">
            <v/>
          </cell>
          <cell r="M139" t="str">
            <v>B</v>
          </cell>
          <cell r="N139" t="str">
            <v>B</v>
          </cell>
          <cell r="O139">
            <v>1699</v>
          </cell>
          <cell r="P139">
            <v>738</v>
          </cell>
          <cell r="Q139">
            <v>738</v>
          </cell>
          <cell r="R139">
            <v>55</v>
          </cell>
          <cell r="S139">
            <v>29</v>
          </cell>
          <cell r="T139">
            <v>46</v>
          </cell>
          <cell r="U139">
            <v>27</v>
          </cell>
          <cell r="V139">
            <v>38554.32</v>
          </cell>
          <cell r="W139">
            <v>653</v>
          </cell>
          <cell r="X139">
            <v>943106.57</v>
          </cell>
          <cell r="Y139">
            <v>13263</v>
          </cell>
          <cell r="Z139" t="str">
            <v xml:space="preserve">D.I.P          </v>
          </cell>
          <cell r="AA139">
            <v>438</v>
          </cell>
          <cell r="AB139">
            <v>621733.71</v>
          </cell>
          <cell r="AC139">
            <v>0</v>
          </cell>
        </row>
        <row r="140">
          <cell r="F140">
            <v>8514096</v>
          </cell>
          <cell r="G140">
            <v>3</v>
          </cell>
          <cell r="H140">
            <v>2</v>
          </cell>
          <cell r="I140" t="str">
            <v>96</v>
          </cell>
          <cell r="J140" t="str">
            <v>ALEX-2</v>
          </cell>
          <cell r="K140" t="str">
            <v>00/0</v>
          </cell>
          <cell r="L140" t="str">
            <v/>
          </cell>
          <cell r="M140" t="str">
            <v>B</v>
          </cell>
          <cell r="N140" t="str">
            <v>W</v>
          </cell>
          <cell r="O140">
            <v>1699</v>
          </cell>
          <cell r="P140">
            <v>738</v>
          </cell>
          <cell r="Q140">
            <v>738</v>
          </cell>
          <cell r="R140">
            <v>31</v>
          </cell>
          <cell r="S140">
            <v>31</v>
          </cell>
          <cell r="T140">
            <v>24</v>
          </cell>
          <cell r="U140">
            <v>26</v>
          </cell>
          <cell r="V140">
            <v>36593.93</v>
          </cell>
          <cell r="W140">
            <v>259</v>
          </cell>
          <cell r="X140">
            <v>372546.47</v>
          </cell>
          <cell r="Y140">
            <v>13263</v>
          </cell>
          <cell r="Z140" t="str">
            <v xml:space="preserve">D.I.P          </v>
          </cell>
          <cell r="AA140">
            <v>0</v>
          </cell>
          <cell r="AB140">
            <v>0</v>
          </cell>
        </row>
        <row r="141">
          <cell r="F141">
            <v>8516096</v>
          </cell>
          <cell r="G141">
            <v>3</v>
          </cell>
          <cell r="H141">
            <v>2</v>
          </cell>
          <cell r="I141" t="str">
            <v>96</v>
          </cell>
          <cell r="J141" t="str">
            <v>ALEX-2</v>
          </cell>
          <cell r="K141" t="str">
            <v>00/0</v>
          </cell>
          <cell r="L141" t="str">
            <v/>
          </cell>
          <cell r="M141" t="str">
            <v>B</v>
          </cell>
          <cell r="N141" t="str">
            <v>B</v>
          </cell>
          <cell r="O141">
            <v>1699</v>
          </cell>
          <cell r="P141">
            <v>738</v>
          </cell>
          <cell r="Q141">
            <v>738</v>
          </cell>
          <cell r="R141">
            <v>124</v>
          </cell>
          <cell r="S141">
            <v>64</v>
          </cell>
          <cell r="T141">
            <v>71</v>
          </cell>
          <cell r="U141">
            <v>73</v>
          </cell>
          <cell r="V141">
            <v>104263.65</v>
          </cell>
          <cell r="W141">
            <v>1327</v>
          </cell>
          <cell r="X141">
            <v>1896204.1</v>
          </cell>
          <cell r="Y141">
            <v>13263</v>
          </cell>
          <cell r="Z141" t="str">
            <v xml:space="preserve">D.I.P          </v>
          </cell>
          <cell r="AA141">
            <v>1288</v>
          </cell>
          <cell r="AB141">
            <v>1838205.7</v>
          </cell>
          <cell r="AC141">
            <v>0</v>
          </cell>
        </row>
        <row r="142">
          <cell r="F142">
            <v>8514005</v>
          </cell>
          <cell r="G142">
            <v>3</v>
          </cell>
          <cell r="H142">
            <v>4</v>
          </cell>
          <cell r="I142" t="str">
            <v>05</v>
          </cell>
          <cell r="J142" t="str">
            <v>RICHARD</v>
          </cell>
          <cell r="K142" t="str">
            <v>00/0</v>
          </cell>
          <cell r="L142" t="str">
            <v/>
          </cell>
          <cell r="M142" t="str">
            <v>B</v>
          </cell>
          <cell r="N142" t="str">
            <v>D</v>
          </cell>
          <cell r="O142">
            <v>2299</v>
          </cell>
          <cell r="P142">
            <v>989</v>
          </cell>
          <cell r="Q142">
            <v>989</v>
          </cell>
          <cell r="R142">
            <v>11</v>
          </cell>
          <cell r="S142">
            <v>12</v>
          </cell>
          <cell r="T142">
            <v>12</v>
          </cell>
          <cell r="U142">
            <v>15</v>
          </cell>
          <cell r="V142">
            <v>28000.66</v>
          </cell>
          <cell r="W142">
            <v>251</v>
          </cell>
          <cell r="X142">
            <v>484303.55</v>
          </cell>
          <cell r="Y142">
            <v>14100</v>
          </cell>
          <cell r="Z142" t="str">
            <v>LEATHER FACTORY</v>
          </cell>
          <cell r="AA142">
            <v>59</v>
          </cell>
          <cell r="AB142">
            <v>115932.64</v>
          </cell>
          <cell r="AC142">
            <v>0</v>
          </cell>
        </row>
        <row r="143">
          <cell r="F143">
            <v>8516005</v>
          </cell>
          <cell r="G143">
            <v>3</v>
          </cell>
          <cell r="H143">
            <v>4</v>
          </cell>
          <cell r="I143" t="str">
            <v>05</v>
          </cell>
          <cell r="J143" t="str">
            <v>RICHARD</v>
          </cell>
          <cell r="K143" t="str">
            <v>00/0</v>
          </cell>
          <cell r="L143" t="str">
            <v/>
          </cell>
          <cell r="M143" t="str">
            <v>B</v>
          </cell>
          <cell r="N143" t="str">
            <v>D</v>
          </cell>
          <cell r="O143">
            <v>2299</v>
          </cell>
          <cell r="P143">
            <v>989</v>
          </cell>
          <cell r="Q143">
            <v>989</v>
          </cell>
          <cell r="R143">
            <v>8</v>
          </cell>
          <cell r="S143">
            <v>7</v>
          </cell>
          <cell r="T143">
            <v>10</v>
          </cell>
          <cell r="U143">
            <v>10</v>
          </cell>
          <cell r="V143">
            <v>18470.599999999999</v>
          </cell>
          <cell r="W143">
            <v>181</v>
          </cell>
          <cell r="X143">
            <v>350941.78</v>
          </cell>
          <cell r="Y143">
            <v>14100</v>
          </cell>
          <cell r="Z143" t="str">
            <v>LEATHER FACTORY</v>
          </cell>
          <cell r="AA143">
            <v>30</v>
          </cell>
          <cell r="AB143">
            <v>58948.800000000003</v>
          </cell>
          <cell r="AC143">
            <v>0</v>
          </cell>
        </row>
        <row r="144">
          <cell r="F144">
            <v>8516007</v>
          </cell>
          <cell r="G144">
            <v>3</v>
          </cell>
          <cell r="H144">
            <v>4</v>
          </cell>
          <cell r="I144" t="str">
            <v>07</v>
          </cell>
          <cell r="J144" t="str">
            <v>CARLO</v>
          </cell>
          <cell r="K144" t="str">
            <v>00/0</v>
          </cell>
          <cell r="L144" t="str">
            <v/>
          </cell>
          <cell r="M144" t="str">
            <v>B</v>
          </cell>
          <cell r="N144" t="str">
            <v>N</v>
          </cell>
          <cell r="O144">
            <v>2299</v>
          </cell>
          <cell r="P144">
            <v>1000</v>
          </cell>
          <cell r="Q144">
            <v>1000</v>
          </cell>
          <cell r="R144">
            <v>33</v>
          </cell>
          <cell r="S144">
            <v>20</v>
          </cell>
          <cell r="T144">
            <v>18</v>
          </cell>
          <cell r="U144">
            <v>24</v>
          </cell>
          <cell r="V144">
            <v>46569.54</v>
          </cell>
          <cell r="W144">
            <v>433</v>
          </cell>
          <cell r="X144">
            <v>835363.26</v>
          </cell>
          <cell r="Y144">
            <v>70052</v>
          </cell>
          <cell r="Z144" t="str">
            <v>S.G. QUALITY SH</v>
          </cell>
          <cell r="AA144">
            <v>723</v>
          </cell>
          <cell r="AB144">
            <v>1406672.2</v>
          </cell>
          <cell r="AC144">
            <v>784</v>
          </cell>
        </row>
        <row r="145">
          <cell r="F145">
            <v>8519007</v>
          </cell>
          <cell r="G145">
            <v>3</v>
          </cell>
          <cell r="H145">
            <v>4</v>
          </cell>
          <cell r="I145" t="str">
            <v>07</v>
          </cell>
          <cell r="J145" t="str">
            <v>CARLO</v>
          </cell>
          <cell r="K145" t="str">
            <v>00/0</v>
          </cell>
          <cell r="L145" t="str">
            <v/>
          </cell>
          <cell r="M145" t="str">
            <v>B</v>
          </cell>
          <cell r="N145" t="str">
            <v>N</v>
          </cell>
          <cell r="O145">
            <v>2299</v>
          </cell>
          <cell r="P145">
            <v>1000</v>
          </cell>
          <cell r="Q145">
            <v>1000</v>
          </cell>
          <cell r="R145">
            <v>40</v>
          </cell>
          <cell r="S145">
            <v>16</v>
          </cell>
          <cell r="T145">
            <v>11</v>
          </cell>
          <cell r="U145">
            <v>17</v>
          </cell>
          <cell r="V145">
            <v>32225.32</v>
          </cell>
          <cell r="W145">
            <v>368</v>
          </cell>
          <cell r="X145">
            <v>708505.46</v>
          </cell>
          <cell r="Y145">
            <v>70052</v>
          </cell>
          <cell r="Z145" t="str">
            <v>S.G. QUALITY SH</v>
          </cell>
          <cell r="AA145">
            <v>405</v>
          </cell>
          <cell r="AB145">
            <v>783861.66</v>
          </cell>
          <cell r="AC145">
            <v>798</v>
          </cell>
        </row>
        <row r="146">
          <cell r="F146">
            <v>8516009</v>
          </cell>
          <cell r="G146">
            <v>3</v>
          </cell>
          <cell r="H146">
            <v>4</v>
          </cell>
          <cell r="I146" t="str">
            <v>09</v>
          </cell>
          <cell r="J146" t="str">
            <v>REMO CASUAL</v>
          </cell>
          <cell r="K146" t="str">
            <v>00/0</v>
          </cell>
          <cell r="L146" t="str">
            <v/>
          </cell>
          <cell r="M146" t="str">
            <v>B</v>
          </cell>
          <cell r="N146" t="str">
            <v>W</v>
          </cell>
          <cell r="O146">
            <v>3999</v>
          </cell>
          <cell r="P146">
            <v>2041</v>
          </cell>
          <cell r="Q146">
            <v>2041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80005</v>
          </cell>
          <cell r="Z146" t="str">
            <v xml:space="preserve">BATA INDIA     </v>
          </cell>
          <cell r="AA146">
            <v>0</v>
          </cell>
          <cell r="AB146">
            <v>0</v>
          </cell>
        </row>
        <row r="147">
          <cell r="F147">
            <v>8514009</v>
          </cell>
          <cell r="G147">
            <v>3</v>
          </cell>
          <cell r="H147">
            <v>4</v>
          </cell>
          <cell r="I147" t="str">
            <v>09</v>
          </cell>
          <cell r="J147" t="str">
            <v>REMO CASUAL</v>
          </cell>
          <cell r="K147" t="str">
            <v>00/0</v>
          </cell>
          <cell r="L147" t="str">
            <v/>
          </cell>
          <cell r="M147" t="str">
            <v>B</v>
          </cell>
          <cell r="N147" t="str">
            <v>W</v>
          </cell>
          <cell r="O147">
            <v>3999</v>
          </cell>
          <cell r="P147">
            <v>2041</v>
          </cell>
          <cell r="Q147">
            <v>2041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80005</v>
          </cell>
          <cell r="Z147" t="str">
            <v xml:space="preserve">BATA INDIA     </v>
          </cell>
          <cell r="AA147">
            <v>0</v>
          </cell>
          <cell r="AB147">
            <v>0</v>
          </cell>
        </row>
        <row r="148">
          <cell r="F148">
            <v>8513022</v>
          </cell>
          <cell r="G148">
            <v>3</v>
          </cell>
          <cell r="H148">
            <v>4</v>
          </cell>
          <cell r="I148" t="str">
            <v>22</v>
          </cell>
          <cell r="J148" t="str">
            <v>GABRIEL</v>
          </cell>
          <cell r="K148" t="str">
            <v>00/0</v>
          </cell>
          <cell r="L148" t="str">
            <v/>
          </cell>
          <cell r="M148" t="str">
            <v>B</v>
          </cell>
          <cell r="N148" t="str">
            <v>N</v>
          </cell>
          <cell r="O148">
            <v>2499</v>
          </cell>
          <cell r="P148">
            <v>1162</v>
          </cell>
          <cell r="Q148">
            <v>1162</v>
          </cell>
          <cell r="R148">
            <v>35</v>
          </cell>
          <cell r="S148">
            <v>18</v>
          </cell>
          <cell r="T148">
            <v>23</v>
          </cell>
          <cell r="U148">
            <v>19</v>
          </cell>
          <cell r="V148">
            <v>39941.32</v>
          </cell>
          <cell r="W148">
            <v>394</v>
          </cell>
          <cell r="X148">
            <v>832530.96</v>
          </cell>
          <cell r="Y148">
            <v>14100</v>
          </cell>
          <cell r="Z148" t="str">
            <v>LEATHER FACTORY</v>
          </cell>
          <cell r="AA148">
            <v>324</v>
          </cell>
          <cell r="AB148">
            <v>688144.18</v>
          </cell>
          <cell r="AC148">
            <v>355</v>
          </cell>
        </row>
        <row r="149">
          <cell r="F149">
            <v>8516022</v>
          </cell>
          <cell r="G149">
            <v>3</v>
          </cell>
          <cell r="H149">
            <v>4</v>
          </cell>
          <cell r="I149" t="str">
            <v>22</v>
          </cell>
          <cell r="J149" t="str">
            <v>GABRIEL</v>
          </cell>
          <cell r="K149" t="str">
            <v>00/0</v>
          </cell>
          <cell r="L149" t="str">
            <v/>
          </cell>
          <cell r="M149" t="str">
            <v>B</v>
          </cell>
          <cell r="N149" t="str">
            <v>N</v>
          </cell>
          <cell r="O149">
            <v>2499</v>
          </cell>
          <cell r="P149">
            <v>1162</v>
          </cell>
          <cell r="Q149">
            <v>1162</v>
          </cell>
          <cell r="R149">
            <v>24</v>
          </cell>
          <cell r="S149">
            <v>21</v>
          </cell>
          <cell r="T149">
            <v>19</v>
          </cell>
          <cell r="U149">
            <v>23</v>
          </cell>
          <cell r="V149">
            <v>48698.52</v>
          </cell>
          <cell r="W149">
            <v>349</v>
          </cell>
          <cell r="X149">
            <v>731716.49</v>
          </cell>
          <cell r="Y149">
            <v>14100</v>
          </cell>
          <cell r="Z149" t="str">
            <v>LEATHER FACTORY</v>
          </cell>
          <cell r="AA149">
            <v>458</v>
          </cell>
          <cell r="AB149">
            <v>970574.21</v>
          </cell>
          <cell r="AC149">
            <v>395</v>
          </cell>
        </row>
        <row r="150">
          <cell r="F150">
            <v>8516824</v>
          </cell>
          <cell r="G150">
            <v>3</v>
          </cell>
          <cell r="H150">
            <v>4</v>
          </cell>
          <cell r="I150" t="str">
            <v>24</v>
          </cell>
          <cell r="J150" t="str">
            <v>REMO GEL</v>
          </cell>
          <cell r="K150" t="str">
            <v>00/0</v>
          </cell>
          <cell r="L150" t="str">
            <v/>
          </cell>
          <cell r="M150" t="str">
            <v>B</v>
          </cell>
          <cell r="N150" t="str">
            <v>D</v>
          </cell>
          <cell r="O150">
            <v>3999</v>
          </cell>
          <cell r="P150">
            <v>1974</v>
          </cell>
          <cell r="Q150">
            <v>1974</v>
          </cell>
          <cell r="R150">
            <v>2</v>
          </cell>
          <cell r="S150">
            <v>1</v>
          </cell>
          <cell r="T150">
            <v>0</v>
          </cell>
          <cell r="U150">
            <v>3</v>
          </cell>
          <cell r="V150">
            <v>9741.16</v>
          </cell>
          <cell r="W150">
            <v>28</v>
          </cell>
          <cell r="X150">
            <v>93310.04</v>
          </cell>
          <cell r="Y150">
            <v>80005</v>
          </cell>
          <cell r="Z150" t="str">
            <v xml:space="preserve">BATA INDIA     </v>
          </cell>
          <cell r="AA150">
            <v>0</v>
          </cell>
          <cell r="AB150">
            <v>0</v>
          </cell>
        </row>
        <row r="151">
          <cell r="F151">
            <v>8513824</v>
          </cell>
          <cell r="G151">
            <v>3</v>
          </cell>
          <cell r="H151">
            <v>4</v>
          </cell>
          <cell r="I151" t="str">
            <v>24</v>
          </cell>
          <cell r="J151" t="str">
            <v>REMO GEL</v>
          </cell>
          <cell r="K151" t="str">
            <v>00/0</v>
          </cell>
          <cell r="L151" t="str">
            <v/>
          </cell>
          <cell r="M151" t="str">
            <v>B</v>
          </cell>
          <cell r="N151" t="str">
            <v>D</v>
          </cell>
          <cell r="O151">
            <v>3999</v>
          </cell>
          <cell r="P151">
            <v>1974</v>
          </cell>
          <cell r="Q151">
            <v>1974</v>
          </cell>
          <cell r="R151">
            <v>4</v>
          </cell>
          <cell r="S151">
            <v>2</v>
          </cell>
          <cell r="T151">
            <v>0</v>
          </cell>
          <cell r="U151">
            <v>2</v>
          </cell>
          <cell r="V151">
            <v>6323.21</v>
          </cell>
          <cell r="W151">
            <v>29</v>
          </cell>
          <cell r="X151">
            <v>96557.1</v>
          </cell>
          <cell r="Y151">
            <v>80005</v>
          </cell>
          <cell r="Z151" t="str">
            <v xml:space="preserve">BATA INDIA     </v>
          </cell>
          <cell r="AA151">
            <v>0</v>
          </cell>
          <cell r="AB151">
            <v>0</v>
          </cell>
        </row>
        <row r="152">
          <cell r="F152">
            <v>8514731</v>
          </cell>
          <cell r="G152">
            <v>3</v>
          </cell>
          <cell r="H152">
            <v>4</v>
          </cell>
          <cell r="I152" t="str">
            <v>31</v>
          </cell>
          <cell r="J152" t="str">
            <v>DOMINO</v>
          </cell>
          <cell r="K152" t="str">
            <v>53/7</v>
          </cell>
          <cell r="L152" t="str">
            <v>-</v>
          </cell>
          <cell r="M152" t="str">
            <v>B</v>
          </cell>
          <cell r="N152" t="str">
            <v>D</v>
          </cell>
          <cell r="O152">
            <v>3999</v>
          </cell>
          <cell r="P152">
            <v>1897</v>
          </cell>
          <cell r="Q152">
            <v>1897</v>
          </cell>
          <cell r="R152">
            <v>1</v>
          </cell>
          <cell r="S152">
            <v>0</v>
          </cell>
          <cell r="T152">
            <v>0</v>
          </cell>
          <cell r="U152">
            <v>1</v>
          </cell>
          <cell r="V152">
            <v>3417.95</v>
          </cell>
          <cell r="W152">
            <v>19</v>
          </cell>
          <cell r="X152">
            <v>64086.559999999998</v>
          </cell>
          <cell r="Y152">
            <v>80005</v>
          </cell>
          <cell r="Z152" t="str">
            <v xml:space="preserve">BATA INDIA     </v>
          </cell>
          <cell r="AA152">
            <v>25</v>
          </cell>
          <cell r="AB152">
            <v>79807.86</v>
          </cell>
          <cell r="AC152">
            <v>1</v>
          </cell>
        </row>
        <row r="153">
          <cell r="F153">
            <v>8516731</v>
          </cell>
          <cell r="G153">
            <v>3</v>
          </cell>
          <cell r="H153">
            <v>4</v>
          </cell>
          <cell r="I153" t="str">
            <v>31</v>
          </cell>
          <cell r="J153" t="str">
            <v>DOMINO</v>
          </cell>
          <cell r="K153" t="str">
            <v>53/7</v>
          </cell>
          <cell r="L153" t="str">
            <v>-</v>
          </cell>
          <cell r="M153" t="str">
            <v>B</v>
          </cell>
          <cell r="N153" t="str">
            <v>D</v>
          </cell>
          <cell r="O153">
            <v>3999</v>
          </cell>
          <cell r="P153">
            <v>1897</v>
          </cell>
          <cell r="Q153">
            <v>1897</v>
          </cell>
          <cell r="R153">
            <v>0</v>
          </cell>
          <cell r="S153">
            <v>1</v>
          </cell>
          <cell r="T153">
            <v>0</v>
          </cell>
          <cell r="U153">
            <v>1</v>
          </cell>
          <cell r="V153">
            <v>3417.95</v>
          </cell>
          <cell r="W153">
            <v>19</v>
          </cell>
          <cell r="X153">
            <v>64941.05</v>
          </cell>
          <cell r="Y153">
            <v>80005</v>
          </cell>
          <cell r="Z153" t="str">
            <v xml:space="preserve">BATA INDIA     </v>
          </cell>
          <cell r="AA153">
            <v>39</v>
          </cell>
          <cell r="AB153">
            <v>128514.28</v>
          </cell>
          <cell r="AC153">
            <v>2</v>
          </cell>
        </row>
        <row r="154">
          <cell r="F154">
            <v>8516842</v>
          </cell>
          <cell r="G154">
            <v>3</v>
          </cell>
          <cell r="H154">
            <v>4</v>
          </cell>
          <cell r="I154" t="str">
            <v>42</v>
          </cell>
          <cell r="J154" t="str">
            <v>REMO CASUAL</v>
          </cell>
          <cell r="K154" t="str">
            <v>00/0</v>
          </cell>
          <cell r="L154" t="str">
            <v/>
          </cell>
          <cell r="M154" t="str">
            <v>B</v>
          </cell>
          <cell r="N154" t="str">
            <v>W</v>
          </cell>
          <cell r="O154">
            <v>3999</v>
          </cell>
          <cell r="P154">
            <v>2041</v>
          </cell>
          <cell r="Q154">
            <v>2041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80005</v>
          </cell>
          <cell r="Z154" t="str">
            <v xml:space="preserve">BATA INDIA     </v>
          </cell>
          <cell r="AA154">
            <v>0</v>
          </cell>
          <cell r="AB154">
            <v>0</v>
          </cell>
        </row>
        <row r="155">
          <cell r="F155">
            <v>8514842</v>
          </cell>
          <cell r="G155">
            <v>3</v>
          </cell>
          <cell r="H155">
            <v>4</v>
          </cell>
          <cell r="I155" t="str">
            <v>42</v>
          </cell>
          <cell r="J155" t="str">
            <v>REMO CASUAL</v>
          </cell>
          <cell r="K155" t="str">
            <v>00/0</v>
          </cell>
          <cell r="L155" t="str">
            <v/>
          </cell>
          <cell r="M155" t="str">
            <v>B</v>
          </cell>
          <cell r="N155" t="str">
            <v>W</v>
          </cell>
          <cell r="O155">
            <v>3999</v>
          </cell>
          <cell r="P155">
            <v>2041</v>
          </cell>
          <cell r="Q155">
            <v>2041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80005</v>
          </cell>
          <cell r="Z155" t="str">
            <v xml:space="preserve">BATA INDIA     </v>
          </cell>
          <cell r="AA155">
            <v>0</v>
          </cell>
          <cell r="AB155">
            <v>0</v>
          </cell>
        </row>
        <row r="156">
          <cell r="F156">
            <v>8514744</v>
          </cell>
          <cell r="G156">
            <v>3</v>
          </cell>
          <cell r="H156">
            <v>4</v>
          </cell>
          <cell r="I156" t="str">
            <v>44</v>
          </cell>
          <cell r="J156" t="str">
            <v>REMO TRACE</v>
          </cell>
          <cell r="K156" t="str">
            <v>00/0</v>
          </cell>
          <cell r="L156" t="str">
            <v/>
          </cell>
          <cell r="M156" t="str">
            <v>B</v>
          </cell>
          <cell r="N156" t="str">
            <v>B</v>
          </cell>
          <cell r="O156">
            <v>3499</v>
          </cell>
          <cell r="P156">
            <v>1590</v>
          </cell>
          <cell r="Q156">
            <v>1590</v>
          </cell>
          <cell r="R156">
            <v>4</v>
          </cell>
          <cell r="S156">
            <v>0</v>
          </cell>
          <cell r="T156">
            <v>3</v>
          </cell>
          <cell r="U156">
            <v>1</v>
          </cell>
          <cell r="V156">
            <v>2542.0100000000002</v>
          </cell>
          <cell r="W156">
            <v>128</v>
          </cell>
          <cell r="X156">
            <v>381959.42</v>
          </cell>
          <cell r="Y156">
            <v>80005</v>
          </cell>
          <cell r="Z156" t="str">
            <v xml:space="preserve">BATA INDIA     </v>
          </cell>
          <cell r="AA156">
            <v>13</v>
          </cell>
          <cell r="AB156">
            <v>38279.68</v>
          </cell>
        </row>
        <row r="157">
          <cell r="F157">
            <v>8513744</v>
          </cell>
          <cell r="G157">
            <v>3</v>
          </cell>
          <cell r="H157">
            <v>4</v>
          </cell>
          <cell r="I157" t="str">
            <v>44</v>
          </cell>
          <cell r="J157" t="str">
            <v>REMO TRACE</v>
          </cell>
          <cell r="K157" t="str">
            <v>00/0</v>
          </cell>
          <cell r="L157" t="str">
            <v/>
          </cell>
          <cell r="M157" t="str">
            <v>B</v>
          </cell>
          <cell r="N157" t="str">
            <v>B</v>
          </cell>
          <cell r="O157">
            <v>3499</v>
          </cell>
          <cell r="P157">
            <v>1590</v>
          </cell>
          <cell r="Q157">
            <v>1590</v>
          </cell>
          <cell r="R157">
            <v>3</v>
          </cell>
          <cell r="S157">
            <v>6</v>
          </cell>
          <cell r="T157">
            <v>2</v>
          </cell>
          <cell r="U157">
            <v>4</v>
          </cell>
          <cell r="V157">
            <v>11962.4</v>
          </cell>
          <cell r="W157">
            <v>128</v>
          </cell>
          <cell r="X157">
            <v>382856.6</v>
          </cell>
          <cell r="Y157">
            <v>80005</v>
          </cell>
          <cell r="Z157" t="str">
            <v xml:space="preserve">BATA INDIA     </v>
          </cell>
          <cell r="AA157">
            <v>9</v>
          </cell>
          <cell r="AB157">
            <v>26317.279999999999</v>
          </cell>
        </row>
        <row r="158">
          <cell r="F158">
            <v>8219070</v>
          </cell>
          <cell r="G158">
            <v>3</v>
          </cell>
          <cell r="H158">
            <v>4</v>
          </cell>
          <cell r="I158" t="str">
            <v>70</v>
          </cell>
          <cell r="J158" t="str">
            <v>FOOTIN</v>
          </cell>
          <cell r="K158" t="str">
            <v>18/8</v>
          </cell>
          <cell r="L158" t="str">
            <v>-</v>
          </cell>
          <cell r="M158" t="str">
            <v>B</v>
          </cell>
          <cell r="N158" t="str">
            <v>D</v>
          </cell>
          <cell r="O158">
            <v>3499</v>
          </cell>
          <cell r="P158">
            <v>2010</v>
          </cell>
          <cell r="Q158">
            <v>2010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5</v>
          </cell>
          <cell r="X158">
            <v>11697.44</v>
          </cell>
          <cell r="Y158">
            <v>80005</v>
          </cell>
          <cell r="Z158" t="str">
            <v xml:space="preserve">BATA INDIA     </v>
          </cell>
          <cell r="AA158">
            <v>30</v>
          </cell>
          <cell r="AB158">
            <v>41511.800000000003</v>
          </cell>
          <cell r="AC158">
            <v>80</v>
          </cell>
        </row>
        <row r="159">
          <cell r="F159">
            <v>8514879</v>
          </cell>
          <cell r="G159">
            <v>3</v>
          </cell>
          <cell r="H159">
            <v>4</v>
          </cell>
          <cell r="I159" t="str">
            <v>79</v>
          </cell>
          <cell r="J159" t="str">
            <v>DOCIE- II</v>
          </cell>
          <cell r="K159" t="str">
            <v>52/7</v>
          </cell>
          <cell r="L159" t="str">
            <v>-</v>
          </cell>
          <cell r="M159" t="str">
            <v>B</v>
          </cell>
          <cell r="N159" t="str">
            <v>N</v>
          </cell>
          <cell r="O159">
            <v>3999</v>
          </cell>
          <cell r="P159">
            <v>1852</v>
          </cell>
          <cell r="Q159">
            <v>1852</v>
          </cell>
          <cell r="R159">
            <v>11</v>
          </cell>
          <cell r="S159">
            <v>9</v>
          </cell>
          <cell r="T159">
            <v>11</v>
          </cell>
          <cell r="U159">
            <v>14</v>
          </cell>
          <cell r="V159">
            <v>46142.33</v>
          </cell>
          <cell r="W159">
            <v>262</v>
          </cell>
          <cell r="X159">
            <v>885419.98</v>
          </cell>
          <cell r="Y159">
            <v>80005</v>
          </cell>
          <cell r="Z159" t="str">
            <v xml:space="preserve">BATA INDIA     </v>
          </cell>
          <cell r="AA159">
            <v>86</v>
          </cell>
          <cell r="AB159">
            <v>288645.89</v>
          </cell>
          <cell r="AC159">
            <v>19</v>
          </cell>
        </row>
        <row r="160">
          <cell r="F160">
            <v>8516879</v>
          </cell>
          <cell r="G160">
            <v>3</v>
          </cell>
          <cell r="H160">
            <v>4</v>
          </cell>
          <cell r="I160" t="str">
            <v>79</v>
          </cell>
          <cell r="J160" t="str">
            <v>DOCIE- II</v>
          </cell>
          <cell r="K160" t="str">
            <v>52/7</v>
          </cell>
          <cell r="L160" t="str">
            <v>-</v>
          </cell>
          <cell r="M160" t="str">
            <v>B</v>
          </cell>
          <cell r="N160" t="str">
            <v>N</v>
          </cell>
          <cell r="O160">
            <v>3999</v>
          </cell>
          <cell r="P160">
            <v>1896</v>
          </cell>
          <cell r="Q160">
            <v>1896</v>
          </cell>
          <cell r="R160">
            <v>14</v>
          </cell>
          <cell r="S160">
            <v>12</v>
          </cell>
          <cell r="T160">
            <v>16</v>
          </cell>
          <cell r="U160">
            <v>11</v>
          </cell>
          <cell r="V160">
            <v>37084.76</v>
          </cell>
          <cell r="W160">
            <v>456</v>
          </cell>
          <cell r="X160">
            <v>1537052.2</v>
          </cell>
          <cell r="Y160">
            <v>80005</v>
          </cell>
          <cell r="Z160" t="str">
            <v xml:space="preserve">BATA INDIA     </v>
          </cell>
          <cell r="AA160">
            <v>103</v>
          </cell>
          <cell r="AB160">
            <v>344529.36</v>
          </cell>
          <cell r="AC160">
            <v>30</v>
          </cell>
        </row>
        <row r="161">
          <cell r="F161">
            <v>8514691</v>
          </cell>
          <cell r="G161">
            <v>3</v>
          </cell>
          <cell r="H161">
            <v>4</v>
          </cell>
          <cell r="I161" t="str">
            <v>91</v>
          </cell>
          <cell r="J161" t="str">
            <v>AIM</v>
          </cell>
          <cell r="K161" t="str">
            <v>52/7</v>
          </cell>
          <cell r="L161" t="str">
            <v>-</v>
          </cell>
          <cell r="M161" t="str">
            <v>B</v>
          </cell>
          <cell r="N161" t="str">
            <v>D</v>
          </cell>
          <cell r="O161">
            <v>3999</v>
          </cell>
          <cell r="P161">
            <v>1900</v>
          </cell>
          <cell r="Q161">
            <v>1900</v>
          </cell>
          <cell r="R161">
            <v>1</v>
          </cell>
          <cell r="S161">
            <v>0</v>
          </cell>
          <cell r="T161">
            <v>0</v>
          </cell>
          <cell r="U161">
            <v>3</v>
          </cell>
          <cell r="V161">
            <v>10253.85</v>
          </cell>
          <cell r="W161">
            <v>123</v>
          </cell>
          <cell r="X161">
            <v>414939.14</v>
          </cell>
          <cell r="Y161">
            <v>80005</v>
          </cell>
          <cell r="Z161" t="str">
            <v xml:space="preserve">BATA INDIA     </v>
          </cell>
          <cell r="AA161">
            <v>207</v>
          </cell>
          <cell r="AB161">
            <v>694937.59999999998</v>
          </cell>
          <cell r="AC161">
            <v>28</v>
          </cell>
        </row>
        <row r="162">
          <cell r="F162">
            <v>8516691</v>
          </cell>
          <cell r="G162">
            <v>3</v>
          </cell>
          <cell r="H162">
            <v>4</v>
          </cell>
          <cell r="I162" t="str">
            <v>91</v>
          </cell>
          <cell r="J162" t="str">
            <v>AIM</v>
          </cell>
          <cell r="K162" t="str">
            <v>52/7</v>
          </cell>
          <cell r="L162" t="str">
            <v>-</v>
          </cell>
          <cell r="M162" t="str">
            <v>B</v>
          </cell>
          <cell r="N162" t="str">
            <v>D</v>
          </cell>
          <cell r="O162">
            <v>3999</v>
          </cell>
          <cell r="P162">
            <v>1900</v>
          </cell>
          <cell r="Q162">
            <v>1900</v>
          </cell>
          <cell r="R162">
            <v>8</v>
          </cell>
          <cell r="S162">
            <v>4</v>
          </cell>
          <cell r="T162">
            <v>1</v>
          </cell>
          <cell r="U162">
            <v>4</v>
          </cell>
          <cell r="V162">
            <v>13159.11</v>
          </cell>
          <cell r="W162">
            <v>146</v>
          </cell>
          <cell r="X162">
            <v>489621.35</v>
          </cell>
          <cell r="Y162">
            <v>80005</v>
          </cell>
          <cell r="Z162" t="str">
            <v xml:space="preserve">BATA INDIA     </v>
          </cell>
          <cell r="AA162">
            <v>155</v>
          </cell>
          <cell r="AB162">
            <v>514230.59</v>
          </cell>
          <cell r="AC162">
            <v>14</v>
          </cell>
        </row>
        <row r="163">
          <cell r="F163">
            <v>8039501</v>
          </cell>
          <cell r="G163">
            <v>3</v>
          </cell>
          <cell r="H163">
            <v>6</v>
          </cell>
          <cell r="I163" t="str">
            <v>01</v>
          </cell>
          <cell r="J163" t="str">
            <v>SERVICE CELESA</v>
          </cell>
          <cell r="K163" t="str">
            <v>00/0</v>
          </cell>
          <cell r="L163" t="str">
            <v/>
          </cell>
          <cell r="M163" t="str">
            <v>B</v>
          </cell>
          <cell r="N163" t="str">
            <v>D</v>
          </cell>
          <cell r="O163">
            <v>5999</v>
          </cell>
          <cell r="P163">
            <v>2550</v>
          </cell>
          <cell r="Q163">
            <v>2992.35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8</v>
          </cell>
          <cell r="X163">
            <v>41018.800000000003</v>
          </cell>
          <cell r="Y163">
            <v>70003</v>
          </cell>
          <cell r="Z163" t="str">
            <v>SERVICE SHOE LA</v>
          </cell>
          <cell r="AA163">
            <v>30</v>
          </cell>
          <cell r="AB163">
            <v>145616.75</v>
          </cell>
          <cell r="AC163">
            <v>0</v>
          </cell>
        </row>
        <row r="164">
          <cell r="F164">
            <v>8033501</v>
          </cell>
          <cell r="G164">
            <v>3</v>
          </cell>
          <cell r="H164">
            <v>6</v>
          </cell>
          <cell r="I164" t="str">
            <v>01</v>
          </cell>
          <cell r="J164" t="str">
            <v>SERVICE CELESA</v>
          </cell>
          <cell r="K164" t="str">
            <v>00/0</v>
          </cell>
          <cell r="L164" t="str">
            <v/>
          </cell>
          <cell r="M164" t="str">
            <v>B</v>
          </cell>
          <cell r="N164" t="str">
            <v>D</v>
          </cell>
          <cell r="O164">
            <v>5999</v>
          </cell>
          <cell r="P164">
            <v>2550</v>
          </cell>
          <cell r="Q164">
            <v>2992.35</v>
          </cell>
          <cell r="R164">
            <v>1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11</v>
          </cell>
          <cell r="X164">
            <v>55375.38</v>
          </cell>
          <cell r="Y164">
            <v>70003</v>
          </cell>
          <cell r="Z164" t="str">
            <v>SERVICE SHOE LA</v>
          </cell>
          <cell r="AA164">
            <v>33</v>
          </cell>
          <cell r="AB164">
            <v>167920.71</v>
          </cell>
          <cell r="AC164">
            <v>3</v>
          </cell>
        </row>
        <row r="165">
          <cell r="F165">
            <v>8244004</v>
          </cell>
          <cell r="G165">
            <v>3</v>
          </cell>
          <cell r="H165">
            <v>6</v>
          </cell>
          <cell r="I165" t="str">
            <v>04</v>
          </cell>
          <cell r="J165" t="str">
            <v>FRANK</v>
          </cell>
          <cell r="K165" t="str">
            <v>00/0</v>
          </cell>
          <cell r="L165" t="str">
            <v/>
          </cell>
          <cell r="M165" t="str">
            <v>B</v>
          </cell>
          <cell r="N165" t="str">
            <v>W</v>
          </cell>
          <cell r="O165">
            <v>5999</v>
          </cell>
          <cell r="P165">
            <v>2524</v>
          </cell>
          <cell r="Q165">
            <v>2961.84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70028</v>
          </cell>
          <cell r="Z165" t="str">
            <v>KASUN ENTERPRIS</v>
          </cell>
        </row>
        <row r="166">
          <cell r="F166">
            <v>8246004</v>
          </cell>
          <cell r="G166">
            <v>3</v>
          </cell>
          <cell r="H166">
            <v>6</v>
          </cell>
          <cell r="I166" t="str">
            <v>04</v>
          </cell>
          <cell r="J166" t="str">
            <v>FRANK</v>
          </cell>
          <cell r="K166" t="str">
            <v>00/0</v>
          </cell>
          <cell r="L166" t="str">
            <v/>
          </cell>
          <cell r="M166" t="str">
            <v>B</v>
          </cell>
          <cell r="N166" t="str">
            <v>W</v>
          </cell>
          <cell r="O166">
            <v>5999</v>
          </cell>
          <cell r="P166">
            <v>2524</v>
          </cell>
          <cell r="Q166">
            <v>2961.84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70028</v>
          </cell>
          <cell r="Z166" t="str">
            <v>KASUN ENTERPRIS</v>
          </cell>
        </row>
        <row r="167">
          <cell r="F167">
            <v>8544504</v>
          </cell>
          <cell r="G167">
            <v>3</v>
          </cell>
          <cell r="H167">
            <v>6</v>
          </cell>
          <cell r="I167" t="str">
            <v>04</v>
          </cell>
          <cell r="J167" t="str">
            <v>XMEI</v>
          </cell>
          <cell r="K167" t="str">
            <v>00/0</v>
          </cell>
          <cell r="L167" t="str">
            <v/>
          </cell>
          <cell r="M167" t="str">
            <v>B</v>
          </cell>
          <cell r="N167" t="str">
            <v>W</v>
          </cell>
          <cell r="O167">
            <v>4999</v>
          </cell>
          <cell r="P167">
            <v>2431</v>
          </cell>
          <cell r="Q167">
            <v>2431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80002</v>
          </cell>
          <cell r="Z167" t="str">
            <v>BATA SHOE (SING</v>
          </cell>
        </row>
        <row r="168">
          <cell r="F168">
            <v>8549504</v>
          </cell>
          <cell r="G168">
            <v>3</v>
          </cell>
          <cell r="H168">
            <v>6</v>
          </cell>
          <cell r="I168" t="str">
            <v>04</v>
          </cell>
          <cell r="J168" t="str">
            <v>XMEI</v>
          </cell>
          <cell r="K168" t="str">
            <v>00/0</v>
          </cell>
          <cell r="L168" t="str">
            <v/>
          </cell>
          <cell r="M168" t="str">
            <v>B</v>
          </cell>
          <cell r="N168" t="str">
            <v>W</v>
          </cell>
          <cell r="O168">
            <v>4999</v>
          </cell>
          <cell r="P168">
            <v>2431</v>
          </cell>
          <cell r="Q168">
            <v>2431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80002</v>
          </cell>
          <cell r="Z168" t="str">
            <v>BATA SHOE (SING</v>
          </cell>
        </row>
        <row r="169">
          <cell r="F169">
            <v>8219707</v>
          </cell>
          <cell r="G169">
            <v>3</v>
          </cell>
          <cell r="H169">
            <v>6</v>
          </cell>
          <cell r="I169" t="str">
            <v>07</v>
          </cell>
          <cell r="J169" t="str">
            <v>NOVA</v>
          </cell>
          <cell r="K169" t="str">
            <v>00/0</v>
          </cell>
          <cell r="L169" t="str">
            <v/>
          </cell>
          <cell r="M169" t="str">
            <v>B</v>
          </cell>
          <cell r="N169" t="str">
            <v>W</v>
          </cell>
          <cell r="O169">
            <v>2999</v>
          </cell>
          <cell r="P169">
            <v>1407</v>
          </cell>
          <cell r="Q169">
            <v>1407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80005</v>
          </cell>
          <cell r="Z169" t="str">
            <v xml:space="preserve">BATA INDIA     </v>
          </cell>
          <cell r="AA169">
            <v>0</v>
          </cell>
          <cell r="AB169">
            <v>0</v>
          </cell>
        </row>
        <row r="170">
          <cell r="F170">
            <v>8214707</v>
          </cell>
          <cell r="G170">
            <v>3</v>
          </cell>
          <cell r="H170">
            <v>6</v>
          </cell>
          <cell r="I170" t="str">
            <v>07</v>
          </cell>
          <cell r="J170" t="str">
            <v>NOVA</v>
          </cell>
          <cell r="K170" t="str">
            <v>00/0</v>
          </cell>
          <cell r="L170" t="str">
            <v/>
          </cell>
          <cell r="M170" t="str">
            <v>B</v>
          </cell>
          <cell r="N170" t="str">
            <v>W</v>
          </cell>
          <cell r="O170">
            <v>2999</v>
          </cell>
          <cell r="P170">
            <v>1407</v>
          </cell>
          <cell r="Q170">
            <v>1407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80005</v>
          </cell>
          <cell r="Z170" t="str">
            <v xml:space="preserve">BATA INDIA     </v>
          </cell>
          <cell r="AA170">
            <v>0</v>
          </cell>
          <cell r="AB170">
            <v>0</v>
          </cell>
        </row>
        <row r="171">
          <cell r="F171">
            <v>8349507</v>
          </cell>
          <cell r="G171">
            <v>3</v>
          </cell>
          <cell r="H171">
            <v>6</v>
          </cell>
          <cell r="I171" t="str">
            <v>07</v>
          </cell>
          <cell r="J171" t="str">
            <v>SERVICE OXFORD</v>
          </cell>
          <cell r="K171" t="str">
            <v>00/0</v>
          </cell>
          <cell r="L171" t="str">
            <v/>
          </cell>
          <cell r="M171" t="str">
            <v>B</v>
          </cell>
          <cell r="N171" t="str">
            <v>D</v>
          </cell>
          <cell r="O171">
            <v>5999</v>
          </cell>
          <cell r="P171">
            <v>2550</v>
          </cell>
          <cell r="Q171">
            <v>2992.35</v>
          </cell>
          <cell r="R171">
            <v>0</v>
          </cell>
          <cell r="S171">
            <v>0</v>
          </cell>
          <cell r="T171">
            <v>1</v>
          </cell>
          <cell r="U171">
            <v>0</v>
          </cell>
          <cell r="V171">
            <v>0</v>
          </cell>
          <cell r="W171">
            <v>8</v>
          </cell>
          <cell r="X171">
            <v>41018.800000000003</v>
          </cell>
          <cell r="Y171">
            <v>70003</v>
          </cell>
          <cell r="Z171" t="str">
            <v>SERVICE SHOE LA</v>
          </cell>
          <cell r="AA171">
            <v>15</v>
          </cell>
          <cell r="AB171">
            <v>74346.58</v>
          </cell>
          <cell r="AC171">
            <v>2</v>
          </cell>
        </row>
        <row r="172">
          <cell r="F172">
            <v>8344507</v>
          </cell>
          <cell r="G172">
            <v>3</v>
          </cell>
          <cell r="H172">
            <v>6</v>
          </cell>
          <cell r="I172" t="str">
            <v>07</v>
          </cell>
          <cell r="J172" t="str">
            <v>SERVICE OXFORD</v>
          </cell>
          <cell r="K172" t="str">
            <v>00/0</v>
          </cell>
          <cell r="L172" t="str">
            <v/>
          </cell>
          <cell r="M172" t="str">
            <v>B</v>
          </cell>
          <cell r="N172" t="str">
            <v>D</v>
          </cell>
          <cell r="O172">
            <v>5999</v>
          </cell>
          <cell r="P172">
            <v>2550</v>
          </cell>
          <cell r="Q172">
            <v>2992.35</v>
          </cell>
          <cell r="R172">
            <v>1</v>
          </cell>
          <cell r="S172">
            <v>0</v>
          </cell>
          <cell r="T172">
            <v>0</v>
          </cell>
          <cell r="U172">
            <v>4</v>
          </cell>
          <cell r="V172">
            <v>18202.099999999999</v>
          </cell>
          <cell r="W172">
            <v>10</v>
          </cell>
          <cell r="X172">
            <v>48197.1</v>
          </cell>
          <cell r="Y172">
            <v>70003</v>
          </cell>
          <cell r="Z172" t="str">
            <v>SERVICE SHOE LA</v>
          </cell>
          <cell r="AA172">
            <v>9</v>
          </cell>
          <cell r="AB172">
            <v>45377.05</v>
          </cell>
          <cell r="AC172">
            <v>3</v>
          </cell>
        </row>
        <row r="173">
          <cell r="F173">
            <v>8548011</v>
          </cell>
          <cell r="G173">
            <v>3</v>
          </cell>
          <cell r="H173">
            <v>6</v>
          </cell>
          <cell r="I173" t="str">
            <v>11</v>
          </cell>
          <cell r="J173" t="str">
            <v>MARK</v>
          </cell>
          <cell r="K173" t="str">
            <v>47/8</v>
          </cell>
          <cell r="L173" t="str">
            <v>-</v>
          </cell>
          <cell r="M173" t="str">
            <v>W</v>
          </cell>
          <cell r="N173" t="str">
            <v>D</v>
          </cell>
          <cell r="O173">
            <v>2000</v>
          </cell>
          <cell r="P173">
            <v>1896</v>
          </cell>
          <cell r="Q173">
            <v>1896</v>
          </cell>
          <cell r="R173">
            <v>7</v>
          </cell>
          <cell r="S173">
            <v>3</v>
          </cell>
          <cell r="T173">
            <v>0</v>
          </cell>
          <cell r="U173">
            <v>2</v>
          </cell>
          <cell r="V173">
            <v>3418.8</v>
          </cell>
          <cell r="W173">
            <v>20</v>
          </cell>
          <cell r="X173">
            <v>40166.65</v>
          </cell>
          <cell r="Y173">
            <v>14100</v>
          </cell>
          <cell r="Z173" t="str">
            <v>LEATHER FACTORY</v>
          </cell>
          <cell r="AA173">
            <v>36</v>
          </cell>
          <cell r="AB173">
            <v>60941.52</v>
          </cell>
          <cell r="AC173">
            <v>78</v>
          </cell>
        </row>
        <row r="174">
          <cell r="F174">
            <v>8544011</v>
          </cell>
          <cell r="G174">
            <v>3</v>
          </cell>
          <cell r="H174">
            <v>6</v>
          </cell>
          <cell r="I174" t="str">
            <v>11</v>
          </cell>
          <cell r="J174" t="str">
            <v>MARK</v>
          </cell>
          <cell r="K174" t="str">
            <v>00/0</v>
          </cell>
          <cell r="L174" t="str">
            <v/>
          </cell>
          <cell r="M174" t="str">
            <v>W</v>
          </cell>
          <cell r="N174" t="str">
            <v>D</v>
          </cell>
          <cell r="O174">
            <v>3999</v>
          </cell>
          <cell r="P174">
            <v>1896</v>
          </cell>
          <cell r="Q174">
            <v>1896</v>
          </cell>
          <cell r="R174">
            <v>2</v>
          </cell>
          <cell r="S174">
            <v>2</v>
          </cell>
          <cell r="T174">
            <v>1</v>
          </cell>
          <cell r="U174">
            <v>0</v>
          </cell>
          <cell r="V174">
            <v>0</v>
          </cell>
          <cell r="W174">
            <v>12</v>
          </cell>
          <cell r="X174">
            <v>18458.97</v>
          </cell>
          <cell r="Y174">
            <v>14100</v>
          </cell>
          <cell r="Z174" t="str">
            <v>LEATHER FACTORY</v>
          </cell>
          <cell r="AA174">
            <v>36</v>
          </cell>
          <cell r="AB174">
            <v>69690.22</v>
          </cell>
          <cell r="AC174">
            <v>105</v>
          </cell>
        </row>
        <row r="175">
          <cell r="F175">
            <v>8546011</v>
          </cell>
          <cell r="G175">
            <v>3</v>
          </cell>
          <cell r="H175">
            <v>6</v>
          </cell>
          <cell r="I175" t="str">
            <v>11</v>
          </cell>
          <cell r="J175" t="str">
            <v>MARK</v>
          </cell>
          <cell r="K175" t="str">
            <v>00/0</v>
          </cell>
          <cell r="L175" t="str">
            <v/>
          </cell>
          <cell r="M175" t="str">
            <v>W</v>
          </cell>
          <cell r="N175" t="str">
            <v>D</v>
          </cell>
          <cell r="O175">
            <v>3999</v>
          </cell>
          <cell r="P175">
            <v>1896</v>
          </cell>
          <cell r="Q175">
            <v>1896</v>
          </cell>
          <cell r="R175">
            <v>7</v>
          </cell>
          <cell r="S175">
            <v>2</v>
          </cell>
          <cell r="T175">
            <v>2</v>
          </cell>
          <cell r="U175">
            <v>1</v>
          </cell>
          <cell r="V175">
            <v>3417.95</v>
          </cell>
          <cell r="W175">
            <v>21</v>
          </cell>
          <cell r="X175">
            <v>48537.61</v>
          </cell>
          <cell r="Y175">
            <v>14100</v>
          </cell>
          <cell r="Z175" t="str">
            <v>LEATHER FACTORY</v>
          </cell>
          <cell r="AA175">
            <v>66</v>
          </cell>
          <cell r="AB175">
            <v>114943.57</v>
          </cell>
          <cell r="AC175">
            <v>113</v>
          </cell>
        </row>
        <row r="176">
          <cell r="F176">
            <v>8546012</v>
          </cell>
          <cell r="G176">
            <v>3</v>
          </cell>
          <cell r="H176">
            <v>6</v>
          </cell>
          <cell r="I176" t="str">
            <v>12</v>
          </cell>
          <cell r="J176" t="str">
            <v>ROAD MASTER</v>
          </cell>
          <cell r="K176" t="str">
            <v>18/8</v>
          </cell>
          <cell r="L176" t="str">
            <v>-</v>
          </cell>
          <cell r="M176" t="str">
            <v>B</v>
          </cell>
          <cell r="N176" t="str">
            <v>D</v>
          </cell>
          <cell r="O176">
            <v>3499</v>
          </cell>
          <cell r="P176">
            <v>1696</v>
          </cell>
          <cell r="Q176">
            <v>1696</v>
          </cell>
          <cell r="R176">
            <v>8</v>
          </cell>
          <cell r="S176">
            <v>1</v>
          </cell>
          <cell r="T176">
            <v>6</v>
          </cell>
          <cell r="U176">
            <v>1</v>
          </cell>
          <cell r="V176">
            <v>2990.6</v>
          </cell>
          <cell r="W176">
            <v>90</v>
          </cell>
          <cell r="X176">
            <v>126403</v>
          </cell>
          <cell r="Y176">
            <v>14100</v>
          </cell>
          <cell r="Z176" t="str">
            <v>LEATHER FACTORY</v>
          </cell>
          <cell r="AA176">
            <v>85</v>
          </cell>
          <cell r="AB176">
            <v>182240.8</v>
          </cell>
          <cell r="AC176">
            <v>222</v>
          </cell>
        </row>
        <row r="177">
          <cell r="F177">
            <v>8544528</v>
          </cell>
          <cell r="G177">
            <v>3</v>
          </cell>
          <cell r="H177">
            <v>6</v>
          </cell>
          <cell r="I177" t="str">
            <v>28</v>
          </cell>
          <cell r="J177" t="str">
            <v>XMAY</v>
          </cell>
          <cell r="K177" t="str">
            <v>00/0</v>
          </cell>
          <cell r="L177" t="str">
            <v/>
          </cell>
          <cell r="M177" t="str">
            <v>B</v>
          </cell>
          <cell r="N177" t="str">
            <v>W</v>
          </cell>
          <cell r="O177">
            <v>4999</v>
          </cell>
          <cell r="P177">
            <v>2345</v>
          </cell>
          <cell r="Q177">
            <v>2345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80002</v>
          </cell>
          <cell r="Z177" t="str">
            <v>BATA SHOE (SING</v>
          </cell>
        </row>
        <row r="178">
          <cell r="F178">
            <v>8543530</v>
          </cell>
          <cell r="G178">
            <v>3</v>
          </cell>
          <cell r="H178">
            <v>6</v>
          </cell>
          <cell r="I178" t="str">
            <v>30</v>
          </cell>
          <cell r="J178" t="str">
            <v>IFPAC</v>
          </cell>
          <cell r="K178" t="str">
            <v>00/0</v>
          </cell>
          <cell r="L178" t="str">
            <v/>
          </cell>
          <cell r="M178" t="str">
            <v>B</v>
          </cell>
          <cell r="N178" t="str">
            <v>W</v>
          </cell>
          <cell r="O178">
            <v>3999</v>
          </cell>
          <cell r="P178">
            <v>1796</v>
          </cell>
          <cell r="Q178">
            <v>1796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80002</v>
          </cell>
          <cell r="Z178" t="str">
            <v>BATA SHOE (SING</v>
          </cell>
        </row>
        <row r="179">
          <cell r="F179">
            <v>8544530</v>
          </cell>
          <cell r="G179">
            <v>3</v>
          </cell>
          <cell r="H179">
            <v>6</v>
          </cell>
          <cell r="I179" t="str">
            <v>30</v>
          </cell>
          <cell r="J179" t="str">
            <v>IFPAC</v>
          </cell>
          <cell r="K179" t="str">
            <v>00/0</v>
          </cell>
          <cell r="L179" t="str">
            <v/>
          </cell>
          <cell r="M179" t="str">
            <v>B</v>
          </cell>
          <cell r="N179" t="str">
            <v>W</v>
          </cell>
          <cell r="O179">
            <v>3999</v>
          </cell>
          <cell r="P179">
            <v>1796</v>
          </cell>
          <cell r="Q179">
            <v>1796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80002</v>
          </cell>
          <cell r="Z179" t="str">
            <v>BATA SHOE (SING</v>
          </cell>
        </row>
        <row r="180">
          <cell r="F180">
            <v>8516534</v>
          </cell>
          <cell r="G180">
            <v>3</v>
          </cell>
          <cell r="H180">
            <v>6</v>
          </cell>
          <cell r="I180" t="str">
            <v>34</v>
          </cell>
          <cell r="J180" t="str">
            <v>MILES</v>
          </cell>
          <cell r="K180" t="str">
            <v>00/0</v>
          </cell>
          <cell r="L180" t="str">
            <v/>
          </cell>
          <cell r="M180" t="str">
            <v>B</v>
          </cell>
          <cell r="N180" t="str">
            <v>W</v>
          </cell>
          <cell r="O180">
            <v>4999</v>
          </cell>
          <cell r="P180">
            <v>2141</v>
          </cell>
          <cell r="Q180">
            <v>2141</v>
          </cell>
          <cell r="R180">
            <v>9</v>
          </cell>
          <cell r="S180">
            <v>7</v>
          </cell>
          <cell r="T180">
            <v>10</v>
          </cell>
          <cell r="U180">
            <v>5</v>
          </cell>
          <cell r="V180">
            <v>19867.82</v>
          </cell>
          <cell r="W180">
            <v>43</v>
          </cell>
          <cell r="X180">
            <v>177528.59</v>
          </cell>
          <cell r="Y180">
            <v>80002</v>
          </cell>
          <cell r="Z180" t="str">
            <v>BATA SHOE (SING</v>
          </cell>
        </row>
        <row r="181">
          <cell r="F181">
            <v>8543535</v>
          </cell>
          <cell r="G181">
            <v>3</v>
          </cell>
          <cell r="H181">
            <v>6</v>
          </cell>
          <cell r="I181" t="str">
            <v>35</v>
          </cell>
          <cell r="J181" t="str">
            <v>IFPAC</v>
          </cell>
          <cell r="K181" t="str">
            <v>00/0</v>
          </cell>
          <cell r="L181" t="str">
            <v/>
          </cell>
          <cell r="M181" t="str">
            <v>B</v>
          </cell>
          <cell r="N181" t="str">
            <v>W</v>
          </cell>
          <cell r="O181">
            <v>3999</v>
          </cell>
          <cell r="P181">
            <v>1774</v>
          </cell>
          <cell r="Q181">
            <v>1774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80002</v>
          </cell>
          <cell r="Z181" t="str">
            <v>BATA SHOE (SING</v>
          </cell>
        </row>
        <row r="182">
          <cell r="F182">
            <v>8544535</v>
          </cell>
          <cell r="G182">
            <v>3</v>
          </cell>
          <cell r="H182">
            <v>6</v>
          </cell>
          <cell r="I182" t="str">
            <v>35</v>
          </cell>
          <cell r="J182" t="str">
            <v>IFPAC</v>
          </cell>
          <cell r="K182" t="str">
            <v>00/0</v>
          </cell>
          <cell r="L182" t="str">
            <v/>
          </cell>
          <cell r="M182" t="str">
            <v>B</v>
          </cell>
          <cell r="N182" t="str">
            <v>W</v>
          </cell>
          <cell r="O182">
            <v>3999</v>
          </cell>
          <cell r="P182">
            <v>1774</v>
          </cell>
          <cell r="Q182">
            <v>1774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80002</v>
          </cell>
          <cell r="Z182" t="str">
            <v>BATA SHOE (SING</v>
          </cell>
        </row>
        <row r="183">
          <cell r="F183">
            <v>8519536</v>
          </cell>
          <cell r="G183">
            <v>3</v>
          </cell>
          <cell r="H183">
            <v>6</v>
          </cell>
          <cell r="I183" t="str">
            <v>36</v>
          </cell>
          <cell r="J183" t="str">
            <v>AMCAM</v>
          </cell>
          <cell r="K183" t="str">
            <v>00/0</v>
          </cell>
          <cell r="L183" t="str">
            <v/>
          </cell>
          <cell r="M183" t="str">
            <v>B</v>
          </cell>
          <cell r="N183" t="str">
            <v>W</v>
          </cell>
          <cell r="O183">
            <v>4999</v>
          </cell>
          <cell r="P183">
            <v>2156</v>
          </cell>
          <cell r="Q183">
            <v>2156</v>
          </cell>
          <cell r="R183">
            <v>4</v>
          </cell>
          <cell r="S183">
            <v>2</v>
          </cell>
          <cell r="T183">
            <v>4</v>
          </cell>
          <cell r="U183">
            <v>7</v>
          </cell>
          <cell r="V183">
            <v>28626.75</v>
          </cell>
          <cell r="W183">
            <v>25</v>
          </cell>
          <cell r="X183">
            <v>104893.55</v>
          </cell>
          <cell r="Y183">
            <v>80002</v>
          </cell>
          <cell r="Z183" t="str">
            <v>BATA SHOE (SING</v>
          </cell>
        </row>
        <row r="184">
          <cell r="F184">
            <v>8546045</v>
          </cell>
          <cell r="G184">
            <v>3</v>
          </cell>
          <cell r="H184">
            <v>6</v>
          </cell>
          <cell r="I184" t="str">
            <v>45</v>
          </cell>
          <cell r="J184" t="str">
            <v>COOL</v>
          </cell>
          <cell r="K184" t="str">
            <v>18/8</v>
          </cell>
          <cell r="L184" t="str">
            <v>-</v>
          </cell>
          <cell r="M184" t="str">
            <v>B</v>
          </cell>
          <cell r="N184" t="str">
            <v>D</v>
          </cell>
          <cell r="O184">
            <v>3499</v>
          </cell>
          <cell r="P184">
            <v>2200.1</v>
          </cell>
          <cell r="Q184">
            <v>2581.75</v>
          </cell>
          <cell r="R184">
            <v>0</v>
          </cell>
          <cell r="S184">
            <v>0</v>
          </cell>
          <cell r="T184">
            <v>3</v>
          </cell>
          <cell r="U184">
            <v>0</v>
          </cell>
          <cell r="V184">
            <v>0</v>
          </cell>
          <cell r="W184">
            <v>89</v>
          </cell>
          <cell r="X184">
            <v>130696</v>
          </cell>
          <cell r="Y184">
            <v>70036</v>
          </cell>
          <cell r="Z184" t="str">
            <v>KHS VENTURES LA</v>
          </cell>
          <cell r="AA184">
            <v>50</v>
          </cell>
          <cell r="AB184">
            <v>112798.47</v>
          </cell>
          <cell r="AC184">
            <v>89</v>
          </cell>
        </row>
        <row r="185">
          <cell r="F185">
            <v>8544548</v>
          </cell>
          <cell r="G185">
            <v>3</v>
          </cell>
          <cell r="H185">
            <v>6</v>
          </cell>
          <cell r="I185" t="str">
            <v>48</v>
          </cell>
          <cell r="J185" t="str">
            <v>LUCAS SLIPON</v>
          </cell>
          <cell r="K185" t="str">
            <v>00/0</v>
          </cell>
          <cell r="L185" t="str">
            <v/>
          </cell>
          <cell r="M185" t="str">
            <v>B</v>
          </cell>
          <cell r="N185" t="str">
            <v>W</v>
          </cell>
          <cell r="O185">
            <v>4499</v>
          </cell>
          <cell r="P185">
            <v>2208</v>
          </cell>
          <cell r="Q185">
            <v>2208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80002</v>
          </cell>
          <cell r="Z185" t="str">
            <v>BATA SHOE (SING</v>
          </cell>
        </row>
        <row r="186">
          <cell r="F186">
            <v>8546548</v>
          </cell>
          <cell r="G186">
            <v>3</v>
          </cell>
          <cell r="H186">
            <v>6</v>
          </cell>
          <cell r="I186" t="str">
            <v>48</v>
          </cell>
          <cell r="J186" t="str">
            <v>LUCAS SLIPON</v>
          </cell>
          <cell r="K186" t="str">
            <v>00/0</v>
          </cell>
          <cell r="L186" t="str">
            <v/>
          </cell>
          <cell r="M186" t="str">
            <v>B</v>
          </cell>
          <cell r="N186" t="str">
            <v>W</v>
          </cell>
          <cell r="O186">
            <v>4499</v>
          </cell>
          <cell r="P186">
            <v>2208</v>
          </cell>
          <cell r="Q186">
            <v>2208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80002</v>
          </cell>
          <cell r="Z186" t="str">
            <v>BATA SHOE (SING</v>
          </cell>
        </row>
        <row r="187">
          <cell r="F187">
            <v>8543050</v>
          </cell>
          <cell r="G187">
            <v>3</v>
          </cell>
          <cell r="H187">
            <v>6</v>
          </cell>
          <cell r="I187" t="str">
            <v>50</v>
          </cell>
          <cell r="J187" t="str">
            <v>PRADO</v>
          </cell>
          <cell r="K187" t="str">
            <v>00/0</v>
          </cell>
          <cell r="L187" t="str">
            <v/>
          </cell>
          <cell r="M187" t="str">
            <v>B</v>
          </cell>
          <cell r="N187" t="str">
            <v>D</v>
          </cell>
          <cell r="O187">
            <v>4999</v>
          </cell>
          <cell r="P187">
            <v>2150</v>
          </cell>
          <cell r="Q187">
            <v>2150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21</v>
          </cell>
          <cell r="X187">
            <v>86948.42</v>
          </cell>
          <cell r="Y187">
            <v>70092</v>
          </cell>
          <cell r="Z187" t="str">
            <v>WOLABY LANKA FO</v>
          </cell>
          <cell r="AA187">
            <v>51</v>
          </cell>
          <cell r="AB187">
            <v>210513.44</v>
          </cell>
          <cell r="AC187">
            <v>94</v>
          </cell>
        </row>
        <row r="188">
          <cell r="F188">
            <v>8546050</v>
          </cell>
          <cell r="G188">
            <v>3</v>
          </cell>
          <cell r="H188">
            <v>6</v>
          </cell>
          <cell r="I188" t="str">
            <v>50</v>
          </cell>
          <cell r="J188" t="str">
            <v>PRADO</v>
          </cell>
          <cell r="K188" t="str">
            <v>00/0</v>
          </cell>
          <cell r="L188" t="str">
            <v/>
          </cell>
          <cell r="M188" t="str">
            <v>B</v>
          </cell>
          <cell r="N188" t="str">
            <v>D</v>
          </cell>
          <cell r="O188">
            <v>4999</v>
          </cell>
          <cell r="P188">
            <v>2150</v>
          </cell>
          <cell r="Q188">
            <v>2150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13</v>
          </cell>
          <cell r="X188">
            <v>53194.49</v>
          </cell>
          <cell r="Y188">
            <v>70092</v>
          </cell>
          <cell r="Z188" t="str">
            <v>WOLABY LANKA FO</v>
          </cell>
          <cell r="AA188">
            <v>37</v>
          </cell>
          <cell r="AB188">
            <v>153388.13</v>
          </cell>
          <cell r="AC188">
            <v>43</v>
          </cell>
        </row>
        <row r="189">
          <cell r="F189">
            <v>8546051</v>
          </cell>
          <cell r="G189">
            <v>3</v>
          </cell>
          <cell r="H189">
            <v>6</v>
          </cell>
          <cell r="I189" t="str">
            <v>51</v>
          </cell>
          <cell r="J189" t="str">
            <v>LANCER</v>
          </cell>
          <cell r="K189" t="str">
            <v>00/0</v>
          </cell>
          <cell r="L189" t="str">
            <v/>
          </cell>
          <cell r="M189" t="str">
            <v>B</v>
          </cell>
          <cell r="N189" t="str">
            <v>D</v>
          </cell>
          <cell r="O189">
            <v>4999</v>
          </cell>
          <cell r="P189">
            <v>2150</v>
          </cell>
          <cell r="Q189">
            <v>2150</v>
          </cell>
          <cell r="R189">
            <v>0</v>
          </cell>
          <cell r="S189">
            <v>1</v>
          </cell>
          <cell r="T189">
            <v>0</v>
          </cell>
          <cell r="U189">
            <v>0</v>
          </cell>
          <cell r="V189">
            <v>0</v>
          </cell>
          <cell r="W189">
            <v>11</v>
          </cell>
          <cell r="X189">
            <v>46144.62</v>
          </cell>
          <cell r="Y189">
            <v>70092</v>
          </cell>
          <cell r="Z189" t="str">
            <v>WOLABY LANKA FO</v>
          </cell>
          <cell r="AA189">
            <v>58</v>
          </cell>
          <cell r="AB189">
            <v>240122.92</v>
          </cell>
          <cell r="AC189">
            <v>109</v>
          </cell>
        </row>
        <row r="190">
          <cell r="F190">
            <v>8544051</v>
          </cell>
          <cell r="G190">
            <v>3</v>
          </cell>
          <cell r="H190">
            <v>6</v>
          </cell>
          <cell r="I190" t="str">
            <v>51</v>
          </cell>
          <cell r="J190" t="str">
            <v>LANCER</v>
          </cell>
          <cell r="K190" t="str">
            <v>00/0</v>
          </cell>
          <cell r="L190" t="str">
            <v/>
          </cell>
          <cell r="M190" t="str">
            <v>B</v>
          </cell>
          <cell r="N190" t="str">
            <v>D</v>
          </cell>
          <cell r="O190">
            <v>4999</v>
          </cell>
          <cell r="P190">
            <v>2150</v>
          </cell>
          <cell r="Q190">
            <v>2150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8</v>
          </cell>
          <cell r="X190">
            <v>34181.199999999997</v>
          </cell>
          <cell r="Y190">
            <v>70092</v>
          </cell>
          <cell r="Z190" t="str">
            <v>WOLABY LANKA FO</v>
          </cell>
          <cell r="AA190">
            <v>43</v>
          </cell>
          <cell r="AB190">
            <v>178927.88</v>
          </cell>
          <cell r="AC190">
            <v>93</v>
          </cell>
        </row>
        <row r="191">
          <cell r="F191">
            <v>8543053</v>
          </cell>
          <cell r="G191">
            <v>3</v>
          </cell>
          <cell r="H191">
            <v>6</v>
          </cell>
          <cell r="I191" t="str">
            <v>53</v>
          </cell>
          <cell r="J191" t="str">
            <v>HI LILUX</v>
          </cell>
          <cell r="K191" t="str">
            <v>00/0</v>
          </cell>
          <cell r="L191" t="str">
            <v/>
          </cell>
          <cell r="M191" t="str">
            <v>B</v>
          </cell>
          <cell r="N191" t="str">
            <v>D</v>
          </cell>
          <cell r="O191">
            <v>4999</v>
          </cell>
          <cell r="P191">
            <v>2150</v>
          </cell>
          <cell r="Q191">
            <v>2150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2</v>
          </cell>
          <cell r="X191">
            <v>8545.2999999999993</v>
          </cell>
          <cell r="Y191">
            <v>70092</v>
          </cell>
          <cell r="Z191" t="str">
            <v>WOLABY LANKA FO</v>
          </cell>
          <cell r="AA191">
            <v>24</v>
          </cell>
          <cell r="AB191">
            <v>100834.54</v>
          </cell>
          <cell r="AC191">
            <v>90</v>
          </cell>
        </row>
        <row r="192">
          <cell r="F192">
            <v>8546053</v>
          </cell>
          <cell r="G192">
            <v>3</v>
          </cell>
          <cell r="H192">
            <v>6</v>
          </cell>
          <cell r="I192" t="str">
            <v>53</v>
          </cell>
          <cell r="J192" t="str">
            <v>HI LILUX</v>
          </cell>
          <cell r="K192" t="str">
            <v>00/0</v>
          </cell>
          <cell r="L192" t="str">
            <v/>
          </cell>
          <cell r="M192" t="str">
            <v>B</v>
          </cell>
          <cell r="N192" t="str">
            <v>D</v>
          </cell>
          <cell r="O192">
            <v>4999</v>
          </cell>
          <cell r="P192">
            <v>2150</v>
          </cell>
          <cell r="Q192">
            <v>2150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2</v>
          </cell>
          <cell r="X192">
            <v>7690.77</v>
          </cell>
          <cell r="Y192">
            <v>70092</v>
          </cell>
          <cell r="Z192" t="str">
            <v>WOLABY LANKA FO</v>
          </cell>
          <cell r="AA192">
            <v>9</v>
          </cell>
          <cell r="AB192">
            <v>37172.050000000003</v>
          </cell>
          <cell r="AC192">
            <v>40</v>
          </cell>
        </row>
        <row r="193">
          <cell r="F193">
            <v>8543054</v>
          </cell>
          <cell r="G193">
            <v>3</v>
          </cell>
          <cell r="H193">
            <v>6</v>
          </cell>
          <cell r="I193" t="str">
            <v>54</v>
          </cell>
          <cell r="J193" t="str">
            <v>OUTLANDER</v>
          </cell>
          <cell r="K193" t="str">
            <v>00/0</v>
          </cell>
          <cell r="L193" t="str">
            <v/>
          </cell>
          <cell r="M193" t="str">
            <v>B</v>
          </cell>
          <cell r="N193" t="str">
            <v>D</v>
          </cell>
          <cell r="O193">
            <v>4999</v>
          </cell>
          <cell r="P193">
            <v>2150</v>
          </cell>
          <cell r="Q193">
            <v>2150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1</v>
          </cell>
          <cell r="X193">
            <v>4272.6499999999996</v>
          </cell>
          <cell r="Y193">
            <v>70092</v>
          </cell>
          <cell r="Z193" t="str">
            <v>WOLABY LANKA FO</v>
          </cell>
          <cell r="AA193">
            <v>38</v>
          </cell>
          <cell r="AB193">
            <v>157660.78</v>
          </cell>
          <cell r="AC193">
            <v>51</v>
          </cell>
        </row>
        <row r="194">
          <cell r="F194">
            <v>8544082</v>
          </cell>
          <cell r="G194">
            <v>3</v>
          </cell>
          <cell r="H194">
            <v>6</v>
          </cell>
          <cell r="I194" t="str">
            <v>82</v>
          </cell>
          <cell r="J194" t="str">
            <v>PARADE</v>
          </cell>
          <cell r="K194" t="str">
            <v>18/8</v>
          </cell>
          <cell r="L194" t="str">
            <v>-</v>
          </cell>
          <cell r="M194" t="str">
            <v>B</v>
          </cell>
          <cell r="N194" t="str">
            <v>D</v>
          </cell>
          <cell r="O194">
            <v>2499</v>
          </cell>
          <cell r="P194">
            <v>1713</v>
          </cell>
          <cell r="Q194">
            <v>1713</v>
          </cell>
          <cell r="R194">
            <v>0</v>
          </cell>
          <cell r="S194">
            <v>0</v>
          </cell>
          <cell r="T194">
            <v>1</v>
          </cell>
          <cell r="U194">
            <v>2</v>
          </cell>
          <cell r="V194">
            <v>4271.8</v>
          </cell>
          <cell r="W194">
            <v>20</v>
          </cell>
          <cell r="X194">
            <v>42077.22</v>
          </cell>
          <cell r="Y194">
            <v>14100</v>
          </cell>
          <cell r="Z194" t="str">
            <v>LEATHER FACTORY</v>
          </cell>
          <cell r="AA194">
            <v>25</v>
          </cell>
          <cell r="AB194">
            <v>58202.09</v>
          </cell>
          <cell r="AC194">
            <v>261</v>
          </cell>
        </row>
        <row r="195">
          <cell r="F195">
            <v>8546082</v>
          </cell>
          <cell r="G195">
            <v>3</v>
          </cell>
          <cell r="H195">
            <v>6</v>
          </cell>
          <cell r="I195" t="str">
            <v>82</v>
          </cell>
          <cell r="J195" t="str">
            <v>PARADE</v>
          </cell>
          <cell r="K195" t="str">
            <v>35/6</v>
          </cell>
          <cell r="L195" t="str">
            <v>+</v>
          </cell>
          <cell r="M195" t="str">
            <v>B</v>
          </cell>
          <cell r="N195" t="str">
            <v>D</v>
          </cell>
          <cell r="O195">
            <v>3699</v>
          </cell>
          <cell r="P195">
            <v>1713</v>
          </cell>
          <cell r="Q195">
            <v>1713</v>
          </cell>
          <cell r="R195">
            <v>0</v>
          </cell>
          <cell r="S195">
            <v>3</v>
          </cell>
          <cell r="T195">
            <v>1</v>
          </cell>
          <cell r="U195">
            <v>1</v>
          </cell>
          <cell r="V195">
            <v>2529.23</v>
          </cell>
          <cell r="W195">
            <v>13</v>
          </cell>
          <cell r="X195">
            <v>38570.78</v>
          </cell>
          <cell r="Y195">
            <v>14100</v>
          </cell>
          <cell r="Z195" t="str">
            <v>LEATHER FACTORY</v>
          </cell>
          <cell r="AA195">
            <v>34</v>
          </cell>
          <cell r="AB195">
            <v>95604.94</v>
          </cell>
          <cell r="AC195">
            <v>348</v>
          </cell>
        </row>
        <row r="196">
          <cell r="F196">
            <v>8548082</v>
          </cell>
          <cell r="G196">
            <v>3</v>
          </cell>
          <cell r="H196">
            <v>6</v>
          </cell>
          <cell r="I196" t="str">
            <v>82</v>
          </cell>
          <cell r="J196" t="str">
            <v>PARADE</v>
          </cell>
          <cell r="K196" t="str">
            <v>18/8</v>
          </cell>
          <cell r="L196" t="str">
            <v>-</v>
          </cell>
          <cell r="M196" t="str">
            <v>B</v>
          </cell>
          <cell r="N196" t="str">
            <v>D</v>
          </cell>
          <cell r="O196">
            <v>2499</v>
          </cell>
          <cell r="P196">
            <v>1713</v>
          </cell>
          <cell r="Q196">
            <v>1713</v>
          </cell>
          <cell r="R196">
            <v>1</v>
          </cell>
          <cell r="S196">
            <v>0</v>
          </cell>
          <cell r="T196">
            <v>0</v>
          </cell>
          <cell r="U196">
            <v>3</v>
          </cell>
          <cell r="V196">
            <v>6407.7</v>
          </cell>
          <cell r="W196">
            <v>15</v>
          </cell>
          <cell r="X196">
            <v>31397.72</v>
          </cell>
          <cell r="Y196">
            <v>14100</v>
          </cell>
          <cell r="Z196" t="str">
            <v>LEATHER FACTORY</v>
          </cell>
          <cell r="AA196">
            <v>24</v>
          </cell>
          <cell r="AB196">
            <v>61587.72</v>
          </cell>
          <cell r="AC196">
            <v>258</v>
          </cell>
        </row>
        <row r="197">
          <cell r="F197">
            <v>8514389</v>
          </cell>
          <cell r="G197">
            <v>3</v>
          </cell>
          <cell r="H197">
            <v>6</v>
          </cell>
          <cell r="I197" t="str">
            <v>89</v>
          </cell>
          <cell r="J197" t="str">
            <v>MOCCA</v>
          </cell>
          <cell r="K197" t="str">
            <v>00/0</v>
          </cell>
          <cell r="L197" t="str">
            <v/>
          </cell>
          <cell r="M197" t="str">
            <v>B</v>
          </cell>
          <cell r="N197" t="str">
            <v>W</v>
          </cell>
          <cell r="O197">
            <v>4999</v>
          </cell>
          <cell r="P197">
            <v>2141</v>
          </cell>
          <cell r="Q197">
            <v>2141</v>
          </cell>
          <cell r="R197">
            <v>9</v>
          </cell>
          <cell r="S197">
            <v>9</v>
          </cell>
          <cell r="T197">
            <v>5</v>
          </cell>
          <cell r="U197">
            <v>10</v>
          </cell>
          <cell r="V197">
            <v>37599.31</v>
          </cell>
          <cell r="W197">
            <v>49</v>
          </cell>
          <cell r="X197">
            <v>201028.16</v>
          </cell>
          <cell r="Y197">
            <v>80002</v>
          </cell>
          <cell r="Z197" t="str">
            <v>BATA SHOE (SING</v>
          </cell>
        </row>
        <row r="198">
          <cell r="F198">
            <v>8544094</v>
          </cell>
          <cell r="G198">
            <v>3</v>
          </cell>
          <cell r="H198">
            <v>6</v>
          </cell>
          <cell r="I198" t="str">
            <v>94</v>
          </cell>
          <cell r="J198" t="str">
            <v>HIKER</v>
          </cell>
          <cell r="K198" t="str">
            <v>18/8</v>
          </cell>
          <cell r="L198" t="str">
            <v>-</v>
          </cell>
          <cell r="M198" t="str">
            <v>B</v>
          </cell>
          <cell r="N198" t="str">
            <v>D</v>
          </cell>
          <cell r="O198">
            <v>3499</v>
          </cell>
          <cell r="P198">
            <v>1769</v>
          </cell>
          <cell r="Q198">
            <v>1769</v>
          </cell>
          <cell r="R198">
            <v>11</v>
          </cell>
          <cell r="S198">
            <v>6</v>
          </cell>
          <cell r="T198">
            <v>0</v>
          </cell>
          <cell r="U198">
            <v>0</v>
          </cell>
          <cell r="V198">
            <v>0</v>
          </cell>
          <cell r="W198">
            <v>36</v>
          </cell>
          <cell r="X198">
            <v>68277.17</v>
          </cell>
          <cell r="Y198">
            <v>14100</v>
          </cell>
          <cell r="Z198" t="str">
            <v>LEATHER FACTORY</v>
          </cell>
          <cell r="AA198">
            <v>81</v>
          </cell>
          <cell r="AB198">
            <v>165323.76999999999</v>
          </cell>
          <cell r="AC198">
            <v>304</v>
          </cell>
        </row>
        <row r="199">
          <cell r="F199">
            <v>8546096</v>
          </cell>
          <cell r="G199">
            <v>3</v>
          </cell>
          <cell r="H199">
            <v>6</v>
          </cell>
          <cell r="I199" t="str">
            <v>96</v>
          </cell>
          <cell r="J199" t="str">
            <v>XMEI</v>
          </cell>
          <cell r="K199" t="str">
            <v>00/0</v>
          </cell>
          <cell r="L199" t="str">
            <v/>
          </cell>
          <cell r="M199" t="str">
            <v>B</v>
          </cell>
          <cell r="N199" t="str">
            <v>W</v>
          </cell>
          <cell r="O199">
            <v>4999</v>
          </cell>
          <cell r="P199">
            <v>2408</v>
          </cell>
          <cell r="Q199">
            <v>2408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80002</v>
          </cell>
          <cell r="Z199" t="str">
            <v>BATA SHOE (SING</v>
          </cell>
          <cell r="AC199">
            <v>3</v>
          </cell>
        </row>
        <row r="200">
          <cell r="F200">
            <v>8549096</v>
          </cell>
          <cell r="G200">
            <v>3</v>
          </cell>
          <cell r="H200">
            <v>6</v>
          </cell>
          <cell r="I200" t="str">
            <v>96</v>
          </cell>
          <cell r="J200" t="str">
            <v>XMEI</v>
          </cell>
          <cell r="K200" t="str">
            <v>00/0</v>
          </cell>
          <cell r="L200" t="str">
            <v/>
          </cell>
          <cell r="M200" t="str">
            <v>B</v>
          </cell>
          <cell r="N200" t="str">
            <v>W</v>
          </cell>
          <cell r="O200">
            <v>4999</v>
          </cell>
          <cell r="P200">
            <v>2408</v>
          </cell>
          <cell r="Q200">
            <v>2408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80002</v>
          </cell>
          <cell r="Z200" t="str">
            <v>BATA SHOE (SING</v>
          </cell>
        </row>
        <row r="201">
          <cell r="F201">
            <v>8543015</v>
          </cell>
          <cell r="G201">
            <v>3</v>
          </cell>
          <cell r="H201">
            <v>90</v>
          </cell>
          <cell r="I201" t="str">
            <v>15</v>
          </cell>
          <cell r="J201" t="str">
            <v>LOUIS</v>
          </cell>
          <cell r="K201" t="str">
            <v>00/0</v>
          </cell>
          <cell r="L201" t="str">
            <v/>
          </cell>
          <cell r="M201" t="str">
            <v>B</v>
          </cell>
          <cell r="N201" t="str">
            <v>D</v>
          </cell>
          <cell r="O201">
            <v>4999</v>
          </cell>
          <cell r="P201">
            <v>2003.7</v>
          </cell>
          <cell r="Q201">
            <v>2000</v>
          </cell>
          <cell r="R201">
            <v>1</v>
          </cell>
          <cell r="S201">
            <v>0</v>
          </cell>
          <cell r="T201">
            <v>-1</v>
          </cell>
          <cell r="U201">
            <v>0</v>
          </cell>
          <cell r="V201">
            <v>0</v>
          </cell>
          <cell r="W201">
            <v>14</v>
          </cell>
          <cell r="X201">
            <v>14945.35</v>
          </cell>
          <cell r="Y201">
            <v>70066</v>
          </cell>
          <cell r="Z201" t="str">
            <v xml:space="preserve">DILROSE        </v>
          </cell>
          <cell r="AA201">
            <v>9</v>
          </cell>
          <cell r="AB201">
            <v>38453.85</v>
          </cell>
          <cell r="AC201">
            <v>18</v>
          </cell>
        </row>
        <row r="202">
          <cell r="F202">
            <v>8514017</v>
          </cell>
          <cell r="G202">
            <v>3</v>
          </cell>
          <cell r="H202">
            <v>90</v>
          </cell>
          <cell r="I202" t="str">
            <v>17</v>
          </cell>
          <cell r="J202" t="str">
            <v>SPORTY</v>
          </cell>
          <cell r="K202" t="str">
            <v>33/8</v>
          </cell>
          <cell r="L202" t="str">
            <v>-</v>
          </cell>
          <cell r="M202" t="str">
            <v>B</v>
          </cell>
          <cell r="N202" t="str">
            <v>D</v>
          </cell>
          <cell r="O202">
            <v>1500</v>
          </cell>
          <cell r="P202">
            <v>1404</v>
          </cell>
          <cell r="Q202">
            <v>1404</v>
          </cell>
          <cell r="R202">
            <v>2</v>
          </cell>
          <cell r="S202">
            <v>3</v>
          </cell>
          <cell r="T202">
            <v>3</v>
          </cell>
          <cell r="U202">
            <v>2</v>
          </cell>
          <cell r="V202">
            <v>2564.1</v>
          </cell>
          <cell r="W202">
            <v>215</v>
          </cell>
          <cell r="X202">
            <v>247505.38</v>
          </cell>
          <cell r="Y202">
            <v>14100</v>
          </cell>
          <cell r="Z202" t="str">
            <v>LEATHER FACTORY</v>
          </cell>
          <cell r="AA202">
            <v>73</v>
          </cell>
          <cell r="AB202">
            <v>148213.38</v>
          </cell>
          <cell r="AC202">
            <v>274</v>
          </cell>
        </row>
        <row r="203">
          <cell r="F203">
            <v>8519017</v>
          </cell>
          <cell r="G203">
            <v>3</v>
          </cell>
          <cell r="H203">
            <v>90</v>
          </cell>
          <cell r="I203" t="str">
            <v>17</v>
          </cell>
          <cell r="J203" t="str">
            <v>SPORTY</v>
          </cell>
          <cell r="K203" t="str">
            <v>33/8</v>
          </cell>
          <cell r="L203" t="str">
            <v>-</v>
          </cell>
          <cell r="M203" t="str">
            <v>B</v>
          </cell>
          <cell r="N203" t="str">
            <v>D</v>
          </cell>
          <cell r="O203">
            <v>1500</v>
          </cell>
          <cell r="P203">
            <v>1296</v>
          </cell>
          <cell r="Q203">
            <v>1296</v>
          </cell>
          <cell r="R203">
            <v>3</v>
          </cell>
          <cell r="S203">
            <v>3</v>
          </cell>
          <cell r="T203">
            <v>5</v>
          </cell>
          <cell r="U203">
            <v>3</v>
          </cell>
          <cell r="V203">
            <v>3846.15</v>
          </cell>
          <cell r="W203">
            <v>153</v>
          </cell>
          <cell r="X203">
            <v>186091.42</v>
          </cell>
          <cell r="Y203">
            <v>14100</v>
          </cell>
          <cell r="Z203" t="str">
            <v>LEATHER FACTORY</v>
          </cell>
          <cell r="AA203">
            <v>80</v>
          </cell>
          <cell r="AB203">
            <v>172580.65</v>
          </cell>
          <cell r="AC203">
            <v>252</v>
          </cell>
        </row>
        <row r="204">
          <cell r="F204">
            <v>8516017</v>
          </cell>
          <cell r="G204">
            <v>3</v>
          </cell>
          <cell r="H204">
            <v>90</v>
          </cell>
          <cell r="I204" t="str">
            <v>17</v>
          </cell>
          <cell r="J204" t="str">
            <v>SPORTY</v>
          </cell>
          <cell r="K204" t="str">
            <v>33/8</v>
          </cell>
          <cell r="L204" t="str">
            <v>-</v>
          </cell>
          <cell r="M204" t="str">
            <v>B</v>
          </cell>
          <cell r="N204" t="str">
            <v>D</v>
          </cell>
          <cell r="O204">
            <v>1500</v>
          </cell>
          <cell r="P204">
            <v>1296</v>
          </cell>
          <cell r="Q204">
            <v>1296</v>
          </cell>
          <cell r="R204">
            <v>5</v>
          </cell>
          <cell r="S204">
            <v>2</v>
          </cell>
          <cell r="T204">
            <v>4</v>
          </cell>
          <cell r="U204">
            <v>1</v>
          </cell>
          <cell r="V204">
            <v>1282.05</v>
          </cell>
          <cell r="W204">
            <v>160</v>
          </cell>
          <cell r="X204">
            <v>195274.32</v>
          </cell>
          <cell r="Y204">
            <v>14100</v>
          </cell>
          <cell r="Z204" t="str">
            <v>LEATHER FACTORY</v>
          </cell>
          <cell r="AA204">
            <v>52</v>
          </cell>
          <cell r="AB204">
            <v>108295.77</v>
          </cell>
          <cell r="AC204">
            <v>211</v>
          </cell>
        </row>
        <row r="205">
          <cell r="F205">
            <v>8012022</v>
          </cell>
          <cell r="G205">
            <v>3</v>
          </cell>
          <cell r="H205">
            <v>90</v>
          </cell>
          <cell r="I205" t="str">
            <v>22</v>
          </cell>
          <cell r="J205" t="str">
            <v>FOOTIN</v>
          </cell>
          <cell r="K205" t="str">
            <v>38/8</v>
          </cell>
          <cell r="L205" t="str">
            <v>-</v>
          </cell>
          <cell r="M205" t="str">
            <v>B</v>
          </cell>
          <cell r="N205" t="str">
            <v>D</v>
          </cell>
          <cell r="O205">
            <v>700</v>
          </cell>
          <cell r="P205">
            <v>2229.7600000000002</v>
          </cell>
          <cell r="Q205">
            <v>2188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-2</v>
          </cell>
          <cell r="X205">
            <v>-5981.2</v>
          </cell>
          <cell r="Y205">
            <v>80005</v>
          </cell>
          <cell r="Z205" t="str">
            <v xml:space="preserve">BATA INDIA     </v>
          </cell>
          <cell r="AA205">
            <v>9</v>
          </cell>
          <cell r="AB205">
            <v>-12818.32</v>
          </cell>
          <cell r="AC205">
            <v>34</v>
          </cell>
        </row>
        <row r="206">
          <cell r="F206">
            <v>8544024</v>
          </cell>
          <cell r="G206">
            <v>3</v>
          </cell>
          <cell r="H206">
            <v>90</v>
          </cell>
          <cell r="I206" t="str">
            <v>24</v>
          </cell>
          <cell r="J206" t="str">
            <v>NEW DUBEN</v>
          </cell>
          <cell r="K206" t="str">
            <v>41/8</v>
          </cell>
          <cell r="L206" t="str">
            <v>-</v>
          </cell>
          <cell r="M206" t="str">
            <v>B</v>
          </cell>
          <cell r="N206" t="str">
            <v>D</v>
          </cell>
          <cell r="O206">
            <v>1500</v>
          </cell>
          <cell r="P206">
            <v>1683</v>
          </cell>
          <cell r="Q206">
            <v>1683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3</v>
          </cell>
          <cell r="X206">
            <v>2990.6</v>
          </cell>
          <cell r="Y206">
            <v>14100</v>
          </cell>
          <cell r="Z206" t="str">
            <v>LEATHER FACTORY</v>
          </cell>
          <cell r="AA206">
            <v>8</v>
          </cell>
          <cell r="AB206">
            <v>11962.4</v>
          </cell>
          <cell r="AC206">
            <v>18</v>
          </cell>
        </row>
        <row r="207">
          <cell r="F207">
            <v>8516041</v>
          </cell>
          <cell r="G207">
            <v>3</v>
          </cell>
          <cell r="H207">
            <v>90</v>
          </cell>
          <cell r="I207" t="str">
            <v>41</v>
          </cell>
          <cell r="J207" t="str">
            <v>BRANDO SLIP ON</v>
          </cell>
          <cell r="K207" t="str">
            <v>41/8</v>
          </cell>
          <cell r="L207" t="str">
            <v>-</v>
          </cell>
          <cell r="M207" t="str">
            <v>B</v>
          </cell>
          <cell r="N207" t="str">
            <v>D</v>
          </cell>
          <cell r="O207">
            <v>600</v>
          </cell>
          <cell r="P207">
            <v>776.44</v>
          </cell>
          <cell r="Q207">
            <v>813</v>
          </cell>
          <cell r="R207">
            <v>0</v>
          </cell>
          <cell r="S207">
            <v>0</v>
          </cell>
          <cell r="T207">
            <v>0</v>
          </cell>
          <cell r="U207">
            <v>1</v>
          </cell>
          <cell r="V207">
            <v>512.82000000000005</v>
          </cell>
          <cell r="W207">
            <v>11</v>
          </cell>
          <cell r="X207">
            <v>-4353.87</v>
          </cell>
          <cell r="Y207">
            <v>13263</v>
          </cell>
          <cell r="Z207" t="str">
            <v xml:space="preserve">D.I.P          </v>
          </cell>
          <cell r="AA207">
            <v>34</v>
          </cell>
          <cell r="AB207">
            <v>1802.33</v>
          </cell>
          <cell r="AC207">
            <v>53</v>
          </cell>
        </row>
        <row r="208">
          <cell r="F208">
            <v>8539052</v>
          </cell>
          <cell r="G208">
            <v>3</v>
          </cell>
          <cell r="H208">
            <v>90</v>
          </cell>
          <cell r="I208" t="str">
            <v>52</v>
          </cell>
          <cell r="J208" t="str">
            <v>FOOTIN</v>
          </cell>
          <cell r="K208" t="str">
            <v>23/8</v>
          </cell>
          <cell r="L208" t="str">
            <v>-</v>
          </cell>
          <cell r="M208" t="str">
            <v>B</v>
          </cell>
          <cell r="N208" t="str">
            <v>D</v>
          </cell>
          <cell r="O208">
            <v>3499</v>
          </cell>
          <cell r="P208">
            <v>2338.2800000000002</v>
          </cell>
          <cell r="Q208">
            <v>2331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5</v>
          </cell>
          <cell r="X208">
            <v>-7258.15</v>
          </cell>
          <cell r="Y208">
            <v>80005</v>
          </cell>
          <cell r="Z208" t="str">
            <v xml:space="preserve">BATA INDIA     </v>
          </cell>
          <cell r="AA208">
            <v>8</v>
          </cell>
          <cell r="AB208">
            <v>14476</v>
          </cell>
          <cell r="AC208">
            <v>47</v>
          </cell>
        </row>
        <row r="209">
          <cell r="F209">
            <v>8545052</v>
          </cell>
          <cell r="G209">
            <v>3</v>
          </cell>
          <cell r="H209">
            <v>90</v>
          </cell>
          <cell r="I209" t="str">
            <v>52</v>
          </cell>
          <cell r="J209" t="str">
            <v>CAPTION</v>
          </cell>
          <cell r="K209" t="str">
            <v>18/8</v>
          </cell>
          <cell r="L209" t="str">
            <v>-</v>
          </cell>
          <cell r="M209" t="str">
            <v>B</v>
          </cell>
          <cell r="N209" t="str">
            <v>D</v>
          </cell>
          <cell r="O209">
            <v>3499</v>
          </cell>
          <cell r="P209">
            <v>2200.1</v>
          </cell>
          <cell r="Q209">
            <v>2581.75</v>
          </cell>
          <cell r="R209">
            <v>1</v>
          </cell>
          <cell r="S209">
            <v>0</v>
          </cell>
          <cell r="T209">
            <v>2</v>
          </cell>
          <cell r="U209">
            <v>0</v>
          </cell>
          <cell r="V209">
            <v>0</v>
          </cell>
          <cell r="W209">
            <v>16</v>
          </cell>
          <cell r="X209">
            <v>25008.89</v>
          </cell>
          <cell r="Y209">
            <v>70036</v>
          </cell>
          <cell r="Z209" t="str">
            <v>KHS VENTURES LA</v>
          </cell>
          <cell r="AA209">
            <v>54</v>
          </cell>
          <cell r="AB209">
            <v>99552.21</v>
          </cell>
          <cell r="AC209">
            <v>27</v>
          </cell>
        </row>
        <row r="210">
          <cell r="F210">
            <v>8539053</v>
          </cell>
          <cell r="G210">
            <v>3</v>
          </cell>
          <cell r="H210">
            <v>90</v>
          </cell>
          <cell r="I210" t="str">
            <v>53</v>
          </cell>
          <cell r="J210" t="str">
            <v>FOOTIN</v>
          </cell>
          <cell r="K210" t="str">
            <v>23/8</v>
          </cell>
          <cell r="L210" t="str">
            <v>-</v>
          </cell>
          <cell r="M210" t="str">
            <v>B</v>
          </cell>
          <cell r="N210" t="str">
            <v>D</v>
          </cell>
          <cell r="O210">
            <v>3499</v>
          </cell>
          <cell r="P210">
            <v>2287</v>
          </cell>
          <cell r="Q210">
            <v>2287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2</v>
          </cell>
          <cell r="X210">
            <v>5383.08</v>
          </cell>
          <cell r="Y210">
            <v>80005</v>
          </cell>
          <cell r="Z210" t="str">
            <v xml:space="preserve">BATA INDIA     </v>
          </cell>
          <cell r="AA210">
            <v>23</v>
          </cell>
          <cell r="AB210">
            <v>35377.51</v>
          </cell>
          <cell r="AC210">
            <v>96</v>
          </cell>
        </row>
        <row r="211">
          <cell r="F211">
            <v>8246072</v>
          </cell>
          <cell r="G211">
            <v>3</v>
          </cell>
          <cell r="H211">
            <v>90</v>
          </cell>
          <cell r="I211" t="str">
            <v>72</v>
          </cell>
          <cell r="J211" t="str">
            <v>LEXUS</v>
          </cell>
          <cell r="K211" t="str">
            <v>47/8</v>
          </cell>
          <cell r="L211" t="str">
            <v>-</v>
          </cell>
          <cell r="M211" t="str">
            <v>B</v>
          </cell>
          <cell r="N211" t="str">
            <v>D</v>
          </cell>
          <cell r="O211">
            <v>1999</v>
          </cell>
          <cell r="P211">
            <v>1723</v>
          </cell>
          <cell r="Q211">
            <v>1723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3075.39</v>
          </cell>
          <cell r="W211">
            <v>-9</v>
          </cell>
          <cell r="X211">
            <v>-44867.01</v>
          </cell>
          <cell r="Y211">
            <v>14100</v>
          </cell>
          <cell r="Z211" t="str">
            <v>LEATHER FACTORY</v>
          </cell>
          <cell r="AA211">
            <v>38</v>
          </cell>
          <cell r="AB211">
            <v>55485.03</v>
          </cell>
          <cell r="AC211">
            <v>208</v>
          </cell>
        </row>
        <row r="212">
          <cell r="F212">
            <v>8546094</v>
          </cell>
          <cell r="G212">
            <v>3</v>
          </cell>
          <cell r="H212">
            <v>90</v>
          </cell>
          <cell r="I212" t="str">
            <v>94</v>
          </cell>
          <cell r="J212" t="str">
            <v>HIKER</v>
          </cell>
          <cell r="K212" t="str">
            <v>38/8</v>
          </cell>
          <cell r="L212" t="str">
            <v>-</v>
          </cell>
          <cell r="M212" t="str">
            <v>B</v>
          </cell>
          <cell r="N212" t="str">
            <v>D</v>
          </cell>
          <cell r="O212">
            <v>500</v>
          </cell>
          <cell r="P212">
            <v>1769</v>
          </cell>
          <cell r="Q212">
            <v>1769</v>
          </cell>
          <cell r="R212">
            <v>0</v>
          </cell>
          <cell r="S212">
            <v>0</v>
          </cell>
          <cell r="T212">
            <v>1</v>
          </cell>
          <cell r="U212">
            <v>0</v>
          </cell>
          <cell r="V212">
            <v>0</v>
          </cell>
          <cell r="W212">
            <v>24</v>
          </cell>
          <cell r="X212">
            <v>17059.84</v>
          </cell>
          <cell r="Y212">
            <v>14100</v>
          </cell>
          <cell r="Z212" t="str">
            <v>LEATHER FACTORY</v>
          </cell>
          <cell r="AA212">
            <v>20</v>
          </cell>
          <cell r="AB212">
            <v>29283.63</v>
          </cell>
          <cell r="AC212">
            <v>105</v>
          </cell>
        </row>
        <row r="213">
          <cell r="F213">
            <v>8514016</v>
          </cell>
          <cell r="G213">
            <v>4</v>
          </cell>
          <cell r="H213">
            <v>2</v>
          </cell>
          <cell r="I213" t="str">
            <v>16</v>
          </cell>
          <cell r="J213" t="str">
            <v>RELAX-02</v>
          </cell>
          <cell r="K213" t="str">
            <v>00/0</v>
          </cell>
          <cell r="L213" t="str">
            <v/>
          </cell>
          <cell r="M213" t="str">
            <v>B</v>
          </cell>
          <cell r="N213" t="str">
            <v>B</v>
          </cell>
          <cell r="O213">
            <v>1499</v>
          </cell>
          <cell r="P213">
            <v>585</v>
          </cell>
          <cell r="Q213">
            <v>585</v>
          </cell>
          <cell r="R213">
            <v>28</v>
          </cell>
          <cell r="S213">
            <v>21</v>
          </cell>
          <cell r="T213">
            <v>14</v>
          </cell>
          <cell r="U213">
            <v>12</v>
          </cell>
          <cell r="V213">
            <v>14990.04</v>
          </cell>
          <cell r="W213">
            <v>415</v>
          </cell>
          <cell r="X213">
            <v>525227.88</v>
          </cell>
          <cell r="Y213">
            <v>14100</v>
          </cell>
          <cell r="Z213" t="str">
            <v>LEATHER FACTORY</v>
          </cell>
          <cell r="AA213">
            <v>29</v>
          </cell>
          <cell r="AB213">
            <v>39768.400000000001</v>
          </cell>
        </row>
        <row r="214">
          <cell r="F214">
            <v>8516016</v>
          </cell>
          <cell r="G214">
            <v>4</v>
          </cell>
          <cell r="H214">
            <v>2</v>
          </cell>
          <cell r="I214" t="str">
            <v>16</v>
          </cell>
          <cell r="J214" t="str">
            <v>RELAX-02</v>
          </cell>
          <cell r="K214" t="str">
            <v>00/0</v>
          </cell>
          <cell r="L214" t="str">
            <v/>
          </cell>
          <cell r="M214" t="str">
            <v>B</v>
          </cell>
          <cell r="N214" t="str">
            <v>B</v>
          </cell>
          <cell r="O214">
            <v>1499</v>
          </cell>
          <cell r="P214">
            <v>585</v>
          </cell>
          <cell r="Q214">
            <v>585</v>
          </cell>
          <cell r="R214">
            <v>33</v>
          </cell>
          <cell r="S214">
            <v>22</v>
          </cell>
          <cell r="T214">
            <v>17</v>
          </cell>
          <cell r="U214">
            <v>14</v>
          </cell>
          <cell r="V214">
            <v>17808.68</v>
          </cell>
          <cell r="W214">
            <v>641</v>
          </cell>
          <cell r="X214">
            <v>811973.24</v>
          </cell>
          <cell r="Y214">
            <v>14100</v>
          </cell>
          <cell r="Z214" t="str">
            <v>LEATHER FACTORY</v>
          </cell>
          <cell r="AA214">
            <v>274</v>
          </cell>
          <cell r="AB214">
            <v>355699.44</v>
          </cell>
        </row>
        <row r="215">
          <cell r="F215">
            <v>8896030</v>
          </cell>
          <cell r="G215">
            <v>4</v>
          </cell>
          <cell r="H215">
            <v>2</v>
          </cell>
          <cell r="I215" t="str">
            <v>30</v>
          </cell>
          <cell r="J215" t="str">
            <v>NEW CLASSIC</v>
          </cell>
          <cell r="K215" t="str">
            <v>41/8</v>
          </cell>
          <cell r="L215" t="str">
            <v>-</v>
          </cell>
          <cell r="M215" t="str">
            <v>N</v>
          </cell>
          <cell r="N215" t="str">
            <v>D</v>
          </cell>
          <cell r="O215">
            <v>500</v>
          </cell>
          <cell r="P215">
            <v>579</v>
          </cell>
          <cell r="Q215">
            <v>579</v>
          </cell>
          <cell r="R215">
            <v>0</v>
          </cell>
          <cell r="S215">
            <v>1</v>
          </cell>
          <cell r="T215">
            <v>1</v>
          </cell>
          <cell r="U215">
            <v>2</v>
          </cell>
          <cell r="V215">
            <v>854.7</v>
          </cell>
          <cell r="W215">
            <v>17</v>
          </cell>
          <cell r="X215">
            <v>8800.01</v>
          </cell>
          <cell r="Y215">
            <v>13261</v>
          </cell>
          <cell r="Z215" t="str">
            <v xml:space="preserve">D.I.P.         </v>
          </cell>
          <cell r="AA215">
            <v>62</v>
          </cell>
          <cell r="AB215">
            <v>30527.89</v>
          </cell>
          <cell r="AC215">
            <v>160</v>
          </cell>
        </row>
        <row r="216">
          <cell r="F216">
            <v>8514043</v>
          </cell>
          <cell r="G216">
            <v>4</v>
          </cell>
          <cell r="H216">
            <v>2</v>
          </cell>
          <cell r="I216" t="str">
            <v>43</v>
          </cell>
          <cell r="J216" t="str">
            <v>CLASSIC SLIP O</v>
          </cell>
          <cell r="K216" t="str">
            <v>21/6</v>
          </cell>
          <cell r="L216" t="str">
            <v>+</v>
          </cell>
          <cell r="M216" t="str">
            <v>N</v>
          </cell>
          <cell r="N216" t="str">
            <v>D</v>
          </cell>
          <cell r="O216">
            <v>1099</v>
          </cell>
          <cell r="P216">
            <v>569</v>
          </cell>
          <cell r="Q216">
            <v>569</v>
          </cell>
          <cell r="R216">
            <v>8</v>
          </cell>
          <cell r="S216">
            <v>3</v>
          </cell>
          <cell r="T216">
            <v>9</v>
          </cell>
          <cell r="U216">
            <v>7</v>
          </cell>
          <cell r="V216">
            <v>6575.24</v>
          </cell>
          <cell r="W216">
            <v>160</v>
          </cell>
          <cell r="X216">
            <v>137157.29</v>
          </cell>
          <cell r="Y216">
            <v>13261</v>
          </cell>
          <cell r="Z216" t="str">
            <v xml:space="preserve">D.I.P.         </v>
          </cell>
          <cell r="AA216">
            <v>280</v>
          </cell>
          <cell r="AB216">
            <v>260050.69</v>
          </cell>
          <cell r="AC216">
            <v>804</v>
          </cell>
        </row>
        <row r="217">
          <cell r="F217">
            <v>8516543</v>
          </cell>
          <cell r="G217">
            <v>4</v>
          </cell>
          <cell r="H217">
            <v>2</v>
          </cell>
          <cell r="I217" t="str">
            <v>43</v>
          </cell>
          <cell r="J217" t="str">
            <v>CLASSIC-KOHOKU</v>
          </cell>
          <cell r="K217" t="str">
            <v>00/0</v>
          </cell>
          <cell r="L217" t="str">
            <v/>
          </cell>
          <cell r="M217" t="str">
            <v>N</v>
          </cell>
          <cell r="N217" t="str">
            <v>D</v>
          </cell>
          <cell r="O217">
            <v>1099</v>
          </cell>
          <cell r="P217">
            <v>538</v>
          </cell>
          <cell r="Q217">
            <v>538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2</v>
          </cell>
          <cell r="X217">
            <v>1878.64</v>
          </cell>
          <cell r="Y217">
            <v>13261</v>
          </cell>
          <cell r="Z217" t="str">
            <v xml:space="preserve">D.I.P.         </v>
          </cell>
          <cell r="AA217">
            <v>2</v>
          </cell>
          <cell r="AB217">
            <v>1878.64</v>
          </cell>
          <cell r="AC217">
            <v>9</v>
          </cell>
        </row>
        <row r="218">
          <cell r="F218">
            <v>8516043</v>
          </cell>
          <cell r="G218">
            <v>4</v>
          </cell>
          <cell r="H218">
            <v>2</v>
          </cell>
          <cell r="I218" t="str">
            <v>43</v>
          </cell>
          <cell r="J218" t="str">
            <v>CLASSIC SLIP O</v>
          </cell>
          <cell r="K218" t="str">
            <v>21/6</v>
          </cell>
          <cell r="L218" t="str">
            <v>+</v>
          </cell>
          <cell r="M218" t="str">
            <v>N</v>
          </cell>
          <cell r="N218" t="str">
            <v>N</v>
          </cell>
          <cell r="O218">
            <v>1099</v>
          </cell>
          <cell r="P218">
            <v>569</v>
          </cell>
          <cell r="Q218">
            <v>569</v>
          </cell>
          <cell r="R218">
            <v>1287</v>
          </cell>
          <cell r="S218">
            <v>52</v>
          </cell>
          <cell r="T218">
            <v>54</v>
          </cell>
          <cell r="U218">
            <v>52</v>
          </cell>
          <cell r="V218">
            <v>47858.32</v>
          </cell>
          <cell r="W218">
            <v>3152</v>
          </cell>
          <cell r="X218">
            <v>2601442.4</v>
          </cell>
          <cell r="Y218">
            <v>13261</v>
          </cell>
          <cell r="Z218" t="str">
            <v xml:space="preserve">D.I.P.         </v>
          </cell>
          <cell r="AA218">
            <v>2266</v>
          </cell>
          <cell r="AB218">
            <v>1977472.5</v>
          </cell>
          <cell r="AC218">
            <v>1189</v>
          </cell>
        </row>
        <row r="219">
          <cell r="F219">
            <v>4516043</v>
          </cell>
          <cell r="G219">
            <v>4</v>
          </cell>
          <cell r="H219">
            <v>2</v>
          </cell>
          <cell r="I219" t="str">
            <v>43</v>
          </cell>
          <cell r="J219" t="str">
            <v>CLASSIC SLIPON</v>
          </cell>
          <cell r="K219" t="str">
            <v>00/0</v>
          </cell>
          <cell r="L219" t="str">
            <v/>
          </cell>
          <cell r="M219" t="str">
            <v>N</v>
          </cell>
          <cell r="N219" t="str">
            <v>D</v>
          </cell>
          <cell r="O219">
            <v>1099</v>
          </cell>
          <cell r="P219">
            <v>495</v>
          </cell>
          <cell r="Q219">
            <v>495</v>
          </cell>
          <cell r="R219">
            <v>100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105</v>
          </cell>
          <cell r="X219">
            <v>84162.86</v>
          </cell>
          <cell r="Y219">
            <v>13261</v>
          </cell>
          <cell r="Z219" t="str">
            <v xml:space="preserve">D.I.P.         </v>
          </cell>
          <cell r="AA219">
            <v>54</v>
          </cell>
          <cell r="AB219">
            <v>45509.98</v>
          </cell>
          <cell r="AC219">
            <v>10</v>
          </cell>
        </row>
        <row r="220">
          <cell r="F220">
            <v>8896076</v>
          </cell>
          <cell r="G220">
            <v>4</v>
          </cell>
          <cell r="H220">
            <v>2</v>
          </cell>
          <cell r="I220" t="str">
            <v>76</v>
          </cell>
          <cell r="J220" t="str">
            <v>CHARLIE</v>
          </cell>
          <cell r="K220" t="str">
            <v>41/8</v>
          </cell>
          <cell r="L220" t="str">
            <v>-</v>
          </cell>
          <cell r="M220" t="str">
            <v>N</v>
          </cell>
          <cell r="N220" t="str">
            <v>D</v>
          </cell>
          <cell r="O220">
            <v>600</v>
          </cell>
          <cell r="P220">
            <v>573</v>
          </cell>
          <cell r="Q220">
            <v>573</v>
          </cell>
          <cell r="R220">
            <v>1</v>
          </cell>
          <cell r="S220">
            <v>1</v>
          </cell>
          <cell r="T220">
            <v>3</v>
          </cell>
          <cell r="U220">
            <v>1</v>
          </cell>
          <cell r="V220">
            <v>248.72</v>
          </cell>
          <cell r="W220">
            <v>30</v>
          </cell>
          <cell r="X220">
            <v>17948</v>
          </cell>
          <cell r="Y220">
            <v>13261</v>
          </cell>
          <cell r="Z220" t="str">
            <v xml:space="preserve">D.I.P.         </v>
          </cell>
          <cell r="AA220">
            <v>126</v>
          </cell>
          <cell r="AB220">
            <v>82355.53</v>
          </cell>
          <cell r="AC220">
            <v>36</v>
          </cell>
        </row>
        <row r="221">
          <cell r="F221">
            <v>8514093</v>
          </cell>
          <cell r="G221">
            <v>4</v>
          </cell>
          <cell r="H221">
            <v>2</v>
          </cell>
          <cell r="I221" t="str">
            <v>93</v>
          </cell>
          <cell r="J221" t="str">
            <v>RELAX</v>
          </cell>
          <cell r="K221" t="str">
            <v>21/6</v>
          </cell>
          <cell r="L221" t="str">
            <v>+</v>
          </cell>
          <cell r="M221" t="str">
            <v>B</v>
          </cell>
          <cell r="N221" t="str">
            <v>N</v>
          </cell>
          <cell r="O221">
            <v>1499</v>
          </cell>
          <cell r="P221">
            <v>552</v>
          </cell>
          <cell r="Q221">
            <v>552</v>
          </cell>
          <cell r="R221">
            <v>42</v>
          </cell>
          <cell r="S221">
            <v>21</v>
          </cell>
          <cell r="T221">
            <v>20</v>
          </cell>
          <cell r="U221">
            <v>33</v>
          </cell>
          <cell r="V221">
            <v>41895.24</v>
          </cell>
          <cell r="W221">
            <v>1090</v>
          </cell>
          <cell r="X221">
            <v>1454788.4</v>
          </cell>
          <cell r="Y221">
            <v>13263</v>
          </cell>
          <cell r="Z221" t="str">
            <v xml:space="preserve">D.I.P          </v>
          </cell>
          <cell r="AA221">
            <v>1106</v>
          </cell>
          <cell r="AB221">
            <v>1403016.2</v>
          </cell>
          <cell r="AC221">
            <v>1532</v>
          </cell>
        </row>
        <row r="222">
          <cell r="F222">
            <v>8519093</v>
          </cell>
          <cell r="G222">
            <v>4</v>
          </cell>
          <cell r="H222">
            <v>2</v>
          </cell>
          <cell r="I222" t="str">
            <v>93</v>
          </cell>
          <cell r="J222" t="str">
            <v>RELAX</v>
          </cell>
          <cell r="K222" t="str">
            <v>21/6</v>
          </cell>
          <cell r="L222" t="str">
            <v>+</v>
          </cell>
          <cell r="M222" t="str">
            <v>B</v>
          </cell>
          <cell r="N222" t="str">
            <v>D</v>
          </cell>
          <cell r="O222">
            <v>1499</v>
          </cell>
          <cell r="P222">
            <v>552</v>
          </cell>
          <cell r="Q222">
            <v>552</v>
          </cell>
          <cell r="R222">
            <v>8</v>
          </cell>
          <cell r="S222">
            <v>3</v>
          </cell>
          <cell r="T222">
            <v>0</v>
          </cell>
          <cell r="U222">
            <v>4</v>
          </cell>
          <cell r="V222">
            <v>5124.8</v>
          </cell>
          <cell r="W222">
            <v>99</v>
          </cell>
          <cell r="X222">
            <v>127159.08</v>
          </cell>
          <cell r="Y222">
            <v>13263</v>
          </cell>
          <cell r="Z222" t="str">
            <v xml:space="preserve">D.I.P          </v>
          </cell>
          <cell r="AA222">
            <v>328</v>
          </cell>
          <cell r="AB222">
            <v>416953.7</v>
          </cell>
          <cell r="AC222">
            <v>730</v>
          </cell>
        </row>
        <row r="223">
          <cell r="F223">
            <v>8516093</v>
          </cell>
          <cell r="G223">
            <v>4</v>
          </cell>
          <cell r="H223">
            <v>2</v>
          </cell>
          <cell r="I223" t="str">
            <v>93</v>
          </cell>
          <cell r="J223" t="str">
            <v>RELAX</v>
          </cell>
          <cell r="K223" t="str">
            <v>21/6</v>
          </cell>
          <cell r="L223" t="str">
            <v>+</v>
          </cell>
          <cell r="M223" t="str">
            <v>B</v>
          </cell>
          <cell r="N223" t="str">
            <v>N</v>
          </cell>
          <cell r="O223">
            <v>1499</v>
          </cell>
          <cell r="P223">
            <v>552</v>
          </cell>
          <cell r="Q223">
            <v>552</v>
          </cell>
          <cell r="R223">
            <v>157</v>
          </cell>
          <cell r="S223">
            <v>55</v>
          </cell>
          <cell r="T223">
            <v>99</v>
          </cell>
          <cell r="U223">
            <v>79</v>
          </cell>
          <cell r="V223">
            <v>99228.94</v>
          </cell>
          <cell r="W223">
            <v>2539</v>
          </cell>
          <cell r="X223">
            <v>3237808.4</v>
          </cell>
          <cell r="Y223">
            <v>13263</v>
          </cell>
          <cell r="Z223" t="str">
            <v xml:space="preserve">D.I.P          </v>
          </cell>
          <cell r="AA223">
            <v>2961</v>
          </cell>
          <cell r="AB223">
            <v>3699653</v>
          </cell>
          <cell r="AC223">
            <v>4487</v>
          </cell>
        </row>
        <row r="224">
          <cell r="F224">
            <v>8514902</v>
          </cell>
          <cell r="G224">
            <v>4</v>
          </cell>
          <cell r="H224">
            <v>6</v>
          </cell>
          <cell r="I224" t="str">
            <v>02</v>
          </cell>
          <cell r="J224" t="str">
            <v>NORMAN</v>
          </cell>
          <cell r="K224" t="str">
            <v>49/7</v>
          </cell>
          <cell r="L224" t="str">
            <v>-</v>
          </cell>
          <cell r="M224" t="str">
            <v>N</v>
          </cell>
          <cell r="N224" t="str">
            <v>D</v>
          </cell>
          <cell r="O224">
            <v>2999</v>
          </cell>
          <cell r="P224">
            <v>1660</v>
          </cell>
          <cell r="Q224">
            <v>1660</v>
          </cell>
          <cell r="R224">
            <v>1</v>
          </cell>
          <cell r="S224">
            <v>2</v>
          </cell>
          <cell r="T224">
            <v>1</v>
          </cell>
          <cell r="U224">
            <v>3</v>
          </cell>
          <cell r="V224">
            <v>7305.26</v>
          </cell>
          <cell r="W224">
            <v>32</v>
          </cell>
          <cell r="X224">
            <v>80870.53</v>
          </cell>
          <cell r="Y224">
            <v>80025</v>
          </cell>
          <cell r="Z224" t="str">
            <v xml:space="preserve">CFS            </v>
          </cell>
          <cell r="AA224">
            <v>42</v>
          </cell>
          <cell r="AB224">
            <v>106118.54</v>
          </cell>
          <cell r="AC224">
            <v>17</v>
          </cell>
        </row>
        <row r="225">
          <cell r="F225">
            <v>8896002</v>
          </cell>
          <cell r="G225">
            <v>4</v>
          </cell>
          <cell r="H225">
            <v>6</v>
          </cell>
          <cell r="I225" t="str">
            <v>02</v>
          </cell>
          <cell r="J225" t="str">
            <v>FEATHER</v>
          </cell>
          <cell r="K225" t="str">
            <v>00/0</v>
          </cell>
          <cell r="L225" t="str">
            <v/>
          </cell>
          <cell r="M225" t="str">
            <v>N</v>
          </cell>
          <cell r="N225" t="str">
            <v>D</v>
          </cell>
          <cell r="O225">
            <v>1499</v>
          </cell>
          <cell r="P225">
            <v>623</v>
          </cell>
          <cell r="Q225">
            <v>623</v>
          </cell>
          <cell r="R225">
            <v>12</v>
          </cell>
          <cell r="S225">
            <v>4</v>
          </cell>
          <cell r="T225">
            <v>10</v>
          </cell>
          <cell r="U225">
            <v>6</v>
          </cell>
          <cell r="V225">
            <v>7687.2</v>
          </cell>
          <cell r="W225">
            <v>191</v>
          </cell>
          <cell r="X225">
            <v>241314.02</v>
          </cell>
          <cell r="Y225">
            <v>13261</v>
          </cell>
          <cell r="Z225" t="str">
            <v xml:space="preserve">D.I.P.         </v>
          </cell>
          <cell r="AA225">
            <v>332</v>
          </cell>
          <cell r="AB225">
            <v>408600.14</v>
          </cell>
          <cell r="AC225">
            <v>37</v>
          </cell>
        </row>
        <row r="226">
          <cell r="F226">
            <v>8899002</v>
          </cell>
          <cell r="G226">
            <v>4</v>
          </cell>
          <cell r="H226">
            <v>6</v>
          </cell>
          <cell r="I226" t="str">
            <v>02</v>
          </cell>
          <cell r="J226" t="str">
            <v>FEATHER</v>
          </cell>
          <cell r="K226" t="str">
            <v>00/0</v>
          </cell>
          <cell r="L226" t="str">
            <v/>
          </cell>
          <cell r="M226" t="str">
            <v>N</v>
          </cell>
          <cell r="N226" t="str">
            <v>D</v>
          </cell>
          <cell r="O226">
            <v>1499</v>
          </cell>
          <cell r="P226">
            <v>623</v>
          </cell>
          <cell r="Q226">
            <v>623</v>
          </cell>
          <cell r="R226">
            <v>12</v>
          </cell>
          <cell r="S226">
            <v>7</v>
          </cell>
          <cell r="T226">
            <v>7</v>
          </cell>
          <cell r="U226">
            <v>9</v>
          </cell>
          <cell r="V226">
            <v>11338.62</v>
          </cell>
          <cell r="W226">
            <v>242</v>
          </cell>
          <cell r="X226">
            <v>306911.46000000002</v>
          </cell>
          <cell r="Y226">
            <v>13261</v>
          </cell>
          <cell r="Z226" t="str">
            <v xml:space="preserve">D.I.P.         </v>
          </cell>
          <cell r="AA226">
            <v>372</v>
          </cell>
          <cell r="AB226">
            <v>469841.66</v>
          </cell>
          <cell r="AC226">
            <v>46</v>
          </cell>
        </row>
        <row r="227">
          <cell r="F227">
            <v>8515903</v>
          </cell>
          <cell r="G227">
            <v>4</v>
          </cell>
          <cell r="H227">
            <v>6</v>
          </cell>
          <cell r="I227" t="str">
            <v>03</v>
          </cell>
          <cell r="J227" t="str">
            <v>NORMAN</v>
          </cell>
          <cell r="K227" t="str">
            <v>49/7</v>
          </cell>
          <cell r="L227" t="str">
            <v>-</v>
          </cell>
          <cell r="M227" t="str">
            <v>N</v>
          </cell>
          <cell r="N227" t="str">
            <v>D</v>
          </cell>
          <cell r="O227">
            <v>3499</v>
          </cell>
          <cell r="P227">
            <v>1697.16</v>
          </cell>
          <cell r="Q227">
            <v>1684</v>
          </cell>
          <cell r="R227">
            <v>0</v>
          </cell>
          <cell r="S227">
            <v>1</v>
          </cell>
          <cell r="T227">
            <v>0</v>
          </cell>
          <cell r="U227">
            <v>1</v>
          </cell>
          <cell r="V227">
            <v>2392.48</v>
          </cell>
          <cell r="W227">
            <v>20</v>
          </cell>
          <cell r="X227">
            <v>58466.23</v>
          </cell>
          <cell r="Y227">
            <v>80025</v>
          </cell>
          <cell r="Z227" t="str">
            <v xml:space="preserve">CFS            </v>
          </cell>
          <cell r="AA227">
            <v>53</v>
          </cell>
          <cell r="AB227">
            <v>154763.54999999999</v>
          </cell>
          <cell r="AC227">
            <v>10</v>
          </cell>
        </row>
        <row r="228">
          <cell r="F228">
            <v>8897505</v>
          </cell>
          <cell r="G228">
            <v>4</v>
          </cell>
          <cell r="H228">
            <v>6</v>
          </cell>
          <cell r="I228" t="str">
            <v>05</v>
          </cell>
          <cell r="J228" t="str">
            <v>ERIC</v>
          </cell>
          <cell r="K228" t="str">
            <v>42/8</v>
          </cell>
          <cell r="L228" t="str">
            <v>+</v>
          </cell>
          <cell r="M228" t="str">
            <v>N</v>
          </cell>
          <cell r="N228" t="str">
            <v>D</v>
          </cell>
          <cell r="O228">
            <v>1899</v>
          </cell>
          <cell r="P228">
            <v>890</v>
          </cell>
          <cell r="Q228">
            <v>1044.3900000000001</v>
          </cell>
          <cell r="R228">
            <v>11</v>
          </cell>
          <cell r="S228">
            <v>11</v>
          </cell>
          <cell r="T228">
            <v>8</v>
          </cell>
          <cell r="U228">
            <v>12</v>
          </cell>
          <cell r="V228">
            <v>19476.96</v>
          </cell>
          <cell r="W228">
            <v>359</v>
          </cell>
          <cell r="X228">
            <v>550423.07999999996</v>
          </cell>
          <cell r="Y228">
            <v>70002</v>
          </cell>
          <cell r="Z228" t="str">
            <v>SAMSON COMPOUND</v>
          </cell>
          <cell r="AA228">
            <v>531</v>
          </cell>
          <cell r="AB228">
            <v>804800.45</v>
          </cell>
          <cell r="AC228">
            <v>33</v>
          </cell>
        </row>
        <row r="229">
          <cell r="F229">
            <v>8894505</v>
          </cell>
          <cell r="G229">
            <v>4</v>
          </cell>
          <cell r="H229">
            <v>6</v>
          </cell>
          <cell r="I229" t="str">
            <v>05</v>
          </cell>
          <cell r="J229" t="str">
            <v>ERIC</v>
          </cell>
          <cell r="K229" t="str">
            <v>42/8</v>
          </cell>
          <cell r="L229" t="str">
            <v>+</v>
          </cell>
          <cell r="M229" t="str">
            <v>N</v>
          </cell>
          <cell r="N229" t="str">
            <v>D</v>
          </cell>
          <cell r="O229">
            <v>1899</v>
          </cell>
          <cell r="P229">
            <v>890</v>
          </cell>
          <cell r="Q229">
            <v>1044.3900000000001</v>
          </cell>
          <cell r="R229">
            <v>18</v>
          </cell>
          <cell r="S229">
            <v>7</v>
          </cell>
          <cell r="T229">
            <v>8</v>
          </cell>
          <cell r="U229">
            <v>15</v>
          </cell>
          <cell r="V229">
            <v>24102.74</v>
          </cell>
          <cell r="W229">
            <v>254</v>
          </cell>
          <cell r="X229">
            <v>389298.04</v>
          </cell>
          <cell r="Y229">
            <v>70002</v>
          </cell>
          <cell r="Z229" t="str">
            <v>SAMSON COMPOUND</v>
          </cell>
          <cell r="AA229">
            <v>472</v>
          </cell>
          <cell r="AB229">
            <v>721607.97</v>
          </cell>
          <cell r="AC229">
            <v>25</v>
          </cell>
        </row>
        <row r="230">
          <cell r="F230">
            <v>8894506</v>
          </cell>
          <cell r="G230">
            <v>4</v>
          </cell>
          <cell r="H230">
            <v>6</v>
          </cell>
          <cell r="I230" t="str">
            <v>06</v>
          </cell>
          <cell r="J230" t="str">
            <v>JUAN</v>
          </cell>
          <cell r="K230" t="str">
            <v>42/8</v>
          </cell>
          <cell r="L230" t="str">
            <v>+</v>
          </cell>
          <cell r="M230" t="str">
            <v>N</v>
          </cell>
          <cell r="N230" t="str">
            <v>D</v>
          </cell>
          <cell r="O230">
            <v>1899</v>
          </cell>
          <cell r="P230">
            <v>900</v>
          </cell>
          <cell r="Q230">
            <v>1056.1199999999999</v>
          </cell>
          <cell r="R230">
            <v>3</v>
          </cell>
          <cell r="S230">
            <v>1</v>
          </cell>
          <cell r="T230">
            <v>4</v>
          </cell>
          <cell r="U230">
            <v>5</v>
          </cell>
          <cell r="V230">
            <v>8115.4</v>
          </cell>
          <cell r="W230">
            <v>83</v>
          </cell>
          <cell r="X230">
            <v>128310.18</v>
          </cell>
          <cell r="Y230">
            <v>70002</v>
          </cell>
          <cell r="Z230" t="str">
            <v>SAMSON COMPOUND</v>
          </cell>
          <cell r="AA230">
            <v>158</v>
          </cell>
          <cell r="AB230">
            <v>238098.9</v>
          </cell>
          <cell r="AC230">
            <v>0</v>
          </cell>
        </row>
        <row r="231">
          <cell r="F231">
            <v>8899506</v>
          </cell>
          <cell r="G231">
            <v>4</v>
          </cell>
          <cell r="H231">
            <v>6</v>
          </cell>
          <cell r="I231" t="str">
            <v>06</v>
          </cell>
          <cell r="J231" t="str">
            <v>JUAN</v>
          </cell>
          <cell r="K231" t="str">
            <v>42/8</v>
          </cell>
          <cell r="L231" t="str">
            <v>+</v>
          </cell>
          <cell r="M231" t="str">
            <v>N</v>
          </cell>
          <cell r="N231" t="str">
            <v>N</v>
          </cell>
          <cell r="O231">
            <v>1899</v>
          </cell>
          <cell r="P231">
            <v>900</v>
          </cell>
          <cell r="Q231">
            <v>1056.1199999999999</v>
          </cell>
          <cell r="R231">
            <v>31</v>
          </cell>
          <cell r="S231">
            <v>18</v>
          </cell>
          <cell r="T231">
            <v>18</v>
          </cell>
          <cell r="U231">
            <v>25</v>
          </cell>
          <cell r="V231">
            <v>40090.080000000002</v>
          </cell>
          <cell r="W231">
            <v>487</v>
          </cell>
          <cell r="X231">
            <v>751239.35</v>
          </cell>
          <cell r="Y231">
            <v>70002</v>
          </cell>
          <cell r="Z231" t="str">
            <v>SAMSON COMPOUND</v>
          </cell>
          <cell r="AA231">
            <v>727</v>
          </cell>
          <cell r="AB231">
            <v>1111707.3999999999</v>
          </cell>
          <cell r="AC231">
            <v>235</v>
          </cell>
        </row>
        <row r="232">
          <cell r="F232">
            <v>8896506</v>
          </cell>
          <cell r="G232">
            <v>4</v>
          </cell>
          <cell r="H232">
            <v>6</v>
          </cell>
          <cell r="I232" t="str">
            <v>06</v>
          </cell>
          <cell r="J232" t="str">
            <v>JUAN</v>
          </cell>
          <cell r="K232" t="str">
            <v>42/8</v>
          </cell>
          <cell r="L232" t="str">
            <v>+</v>
          </cell>
          <cell r="M232" t="str">
            <v>N</v>
          </cell>
          <cell r="N232" t="str">
            <v>N</v>
          </cell>
          <cell r="O232">
            <v>1899</v>
          </cell>
          <cell r="P232">
            <v>900</v>
          </cell>
          <cell r="Q232">
            <v>1056.1199999999999</v>
          </cell>
          <cell r="R232">
            <v>60</v>
          </cell>
          <cell r="S232">
            <v>22</v>
          </cell>
          <cell r="T232">
            <v>45</v>
          </cell>
          <cell r="U232">
            <v>39</v>
          </cell>
          <cell r="V232">
            <v>62326.28</v>
          </cell>
          <cell r="W232">
            <v>801</v>
          </cell>
          <cell r="X232">
            <v>1223739.8999999999</v>
          </cell>
          <cell r="Y232">
            <v>70002</v>
          </cell>
          <cell r="Z232" t="str">
            <v>SAMSON COMPOUND</v>
          </cell>
          <cell r="AA232">
            <v>1216</v>
          </cell>
          <cell r="AB232">
            <v>1851205.5</v>
          </cell>
          <cell r="AC232">
            <v>222</v>
          </cell>
        </row>
        <row r="233">
          <cell r="F233">
            <v>8897507</v>
          </cell>
          <cell r="G233">
            <v>4</v>
          </cell>
          <cell r="H233">
            <v>6</v>
          </cell>
          <cell r="I233" t="str">
            <v>07</v>
          </cell>
          <cell r="J233" t="str">
            <v>DIEGO</v>
          </cell>
          <cell r="K233" t="str">
            <v>42/8</v>
          </cell>
          <cell r="L233" t="str">
            <v>+</v>
          </cell>
          <cell r="M233" t="str">
            <v>N</v>
          </cell>
          <cell r="N233" t="str">
            <v>D</v>
          </cell>
          <cell r="O233">
            <v>2099</v>
          </cell>
          <cell r="P233">
            <v>990</v>
          </cell>
          <cell r="Q233">
            <v>1161.73</v>
          </cell>
          <cell r="R233">
            <v>5</v>
          </cell>
          <cell r="S233">
            <v>4</v>
          </cell>
          <cell r="T233">
            <v>7</v>
          </cell>
          <cell r="U233">
            <v>3</v>
          </cell>
          <cell r="V233">
            <v>5382.06</v>
          </cell>
          <cell r="W233">
            <v>106</v>
          </cell>
          <cell r="X233">
            <v>177195.14</v>
          </cell>
          <cell r="Y233">
            <v>70002</v>
          </cell>
          <cell r="Z233" t="str">
            <v>SAMSON COMPOUND</v>
          </cell>
          <cell r="AA233">
            <v>236</v>
          </cell>
          <cell r="AB233">
            <v>395870.91</v>
          </cell>
          <cell r="AC233">
            <v>60</v>
          </cell>
        </row>
        <row r="234">
          <cell r="F234">
            <v>8899507</v>
          </cell>
          <cell r="G234">
            <v>4</v>
          </cell>
          <cell r="H234">
            <v>6</v>
          </cell>
          <cell r="I234" t="str">
            <v>07</v>
          </cell>
          <cell r="J234" t="str">
            <v>DIEGO</v>
          </cell>
          <cell r="K234" t="str">
            <v>42/8</v>
          </cell>
          <cell r="L234" t="str">
            <v>+</v>
          </cell>
          <cell r="M234" t="str">
            <v>N</v>
          </cell>
          <cell r="N234" t="str">
            <v>D</v>
          </cell>
          <cell r="O234">
            <v>2099</v>
          </cell>
          <cell r="P234">
            <v>990</v>
          </cell>
          <cell r="Q234">
            <v>1161.73</v>
          </cell>
          <cell r="R234">
            <v>8</v>
          </cell>
          <cell r="S234">
            <v>5</v>
          </cell>
          <cell r="T234">
            <v>12</v>
          </cell>
          <cell r="U234">
            <v>8</v>
          </cell>
          <cell r="V234">
            <v>14352.16</v>
          </cell>
          <cell r="W234">
            <v>216</v>
          </cell>
          <cell r="X234">
            <v>366968.68</v>
          </cell>
          <cell r="Y234">
            <v>70002</v>
          </cell>
          <cell r="Z234" t="str">
            <v>SAMSON COMPOUND</v>
          </cell>
          <cell r="AA234">
            <v>520</v>
          </cell>
          <cell r="AB234">
            <v>877101.02</v>
          </cell>
          <cell r="AC234">
            <v>183</v>
          </cell>
        </row>
        <row r="235">
          <cell r="F235">
            <v>8516021</v>
          </cell>
          <cell r="G235">
            <v>4</v>
          </cell>
          <cell r="H235">
            <v>6</v>
          </cell>
          <cell r="I235" t="str">
            <v>21</v>
          </cell>
          <cell r="J235" t="str">
            <v>LEGO</v>
          </cell>
          <cell r="K235" t="str">
            <v>00/0</v>
          </cell>
          <cell r="L235" t="str">
            <v/>
          </cell>
          <cell r="M235" t="str">
            <v>N</v>
          </cell>
          <cell r="N235" t="str">
            <v>D</v>
          </cell>
          <cell r="O235">
            <v>1699</v>
          </cell>
          <cell r="P235">
            <v>706.75</v>
          </cell>
          <cell r="Q235">
            <v>829.35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6</v>
          </cell>
          <cell r="X235">
            <v>8712.84</v>
          </cell>
          <cell r="Y235">
            <v>70035</v>
          </cell>
          <cell r="Z235" t="str">
            <v xml:space="preserve">LAKPA FOOTWEAR </v>
          </cell>
          <cell r="AA235">
            <v>41</v>
          </cell>
          <cell r="AB235">
            <v>55108.7</v>
          </cell>
          <cell r="AC235">
            <v>220</v>
          </cell>
        </row>
        <row r="236">
          <cell r="F236">
            <v>8519021</v>
          </cell>
          <cell r="G236">
            <v>4</v>
          </cell>
          <cell r="H236">
            <v>6</v>
          </cell>
          <cell r="I236" t="str">
            <v>21</v>
          </cell>
          <cell r="J236" t="str">
            <v>LEGO</v>
          </cell>
          <cell r="K236" t="str">
            <v>00/0</v>
          </cell>
          <cell r="L236" t="str">
            <v/>
          </cell>
          <cell r="M236" t="str">
            <v>N</v>
          </cell>
          <cell r="N236" t="str">
            <v>D</v>
          </cell>
          <cell r="O236">
            <v>1699</v>
          </cell>
          <cell r="P236">
            <v>706.75</v>
          </cell>
          <cell r="Q236">
            <v>829.35</v>
          </cell>
          <cell r="R236">
            <v>0</v>
          </cell>
          <cell r="S236">
            <v>2</v>
          </cell>
          <cell r="T236">
            <v>1</v>
          </cell>
          <cell r="U236">
            <v>0</v>
          </cell>
          <cell r="V236">
            <v>0</v>
          </cell>
          <cell r="W236">
            <v>13</v>
          </cell>
          <cell r="X236">
            <v>18630.96</v>
          </cell>
          <cell r="Y236">
            <v>70035</v>
          </cell>
          <cell r="Z236" t="str">
            <v xml:space="preserve">LAKPA FOOTWEAR </v>
          </cell>
          <cell r="AA236">
            <v>39</v>
          </cell>
          <cell r="AB236">
            <v>53511.35</v>
          </cell>
          <cell r="AC236">
            <v>180</v>
          </cell>
        </row>
        <row r="237">
          <cell r="F237">
            <v>8899027</v>
          </cell>
          <cell r="G237">
            <v>4</v>
          </cell>
          <cell r="H237">
            <v>6</v>
          </cell>
          <cell r="I237" t="str">
            <v>27</v>
          </cell>
          <cell r="J237" t="str">
            <v>SURAJ</v>
          </cell>
          <cell r="K237" t="str">
            <v>51/3</v>
          </cell>
          <cell r="L237" t="str">
            <v>+</v>
          </cell>
          <cell r="M237" t="str">
            <v>N</v>
          </cell>
          <cell r="N237" t="str">
            <v>D</v>
          </cell>
          <cell r="O237">
            <v>1899</v>
          </cell>
          <cell r="P237">
            <v>853.33</v>
          </cell>
          <cell r="Q237">
            <v>863</v>
          </cell>
          <cell r="R237">
            <v>1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13</v>
          </cell>
          <cell r="X237">
            <v>15025.67</v>
          </cell>
          <cell r="Y237">
            <v>13261</v>
          </cell>
          <cell r="Z237" t="str">
            <v xml:space="preserve">D.I.P.         </v>
          </cell>
          <cell r="AA237">
            <v>34</v>
          </cell>
          <cell r="AB237">
            <v>47669.82</v>
          </cell>
          <cell r="AC237">
            <v>89</v>
          </cell>
        </row>
        <row r="238">
          <cell r="F238">
            <v>8896032</v>
          </cell>
          <cell r="G238">
            <v>4</v>
          </cell>
          <cell r="H238">
            <v>6</v>
          </cell>
          <cell r="I238" t="str">
            <v>32</v>
          </cell>
          <cell r="J238" t="str">
            <v>CONVERSHON</v>
          </cell>
          <cell r="K238" t="str">
            <v>41/8</v>
          </cell>
          <cell r="L238" t="str">
            <v>-</v>
          </cell>
          <cell r="M238" t="str">
            <v>N</v>
          </cell>
          <cell r="N238" t="str">
            <v>D</v>
          </cell>
          <cell r="O238">
            <v>600</v>
          </cell>
          <cell r="P238">
            <v>637.17999999999995</v>
          </cell>
          <cell r="Q238">
            <v>634</v>
          </cell>
          <cell r="R238">
            <v>2</v>
          </cell>
          <cell r="S238">
            <v>1</v>
          </cell>
          <cell r="T238">
            <v>8</v>
          </cell>
          <cell r="U238">
            <v>1</v>
          </cell>
          <cell r="V238">
            <v>512.82000000000005</v>
          </cell>
          <cell r="W238">
            <v>73</v>
          </cell>
          <cell r="X238">
            <v>33745.269999999997</v>
          </cell>
          <cell r="Y238">
            <v>13261</v>
          </cell>
          <cell r="Z238" t="str">
            <v xml:space="preserve">D.I.P.         </v>
          </cell>
          <cell r="AA238">
            <v>32</v>
          </cell>
          <cell r="AB238">
            <v>26777.08</v>
          </cell>
          <cell r="AC238">
            <v>114</v>
          </cell>
        </row>
        <row r="239">
          <cell r="F239">
            <v>8514033</v>
          </cell>
          <cell r="G239">
            <v>4</v>
          </cell>
          <cell r="H239">
            <v>6</v>
          </cell>
          <cell r="I239" t="str">
            <v>33</v>
          </cell>
          <cell r="J239" t="str">
            <v>ECON</v>
          </cell>
          <cell r="K239" t="str">
            <v>29/6</v>
          </cell>
          <cell r="L239" t="str">
            <v>+</v>
          </cell>
          <cell r="M239" t="str">
            <v>N</v>
          </cell>
          <cell r="N239" t="str">
            <v>N</v>
          </cell>
          <cell r="O239">
            <v>1999</v>
          </cell>
          <cell r="P239">
            <v>867</v>
          </cell>
          <cell r="Q239">
            <v>867</v>
          </cell>
          <cell r="R239">
            <v>24</v>
          </cell>
          <cell r="S239">
            <v>15</v>
          </cell>
          <cell r="T239">
            <v>14</v>
          </cell>
          <cell r="U239">
            <v>28</v>
          </cell>
          <cell r="V239">
            <v>47155.96</v>
          </cell>
          <cell r="W239">
            <v>581</v>
          </cell>
          <cell r="X239">
            <v>971395.62</v>
          </cell>
          <cell r="Y239">
            <v>13261</v>
          </cell>
          <cell r="Z239" t="str">
            <v xml:space="preserve">D.I.P.         </v>
          </cell>
          <cell r="AA239">
            <v>459</v>
          </cell>
          <cell r="AB239">
            <v>771712.5</v>
          </cell>
          <cell r="AC239">
            <v>903</v>
          </cell>
        </row>
        <row r="240">
          <cell r="F240">
            <v>8516033</v>
          </cell>
          <cell r="G240">
            <v>4</v>
          </cell>
          <cell r="H240">
            <v>6</v>
          </cell>
          <cell r="I240" t="str">
            <v>33</v>
          </cell>
          <cell r="J240" t="str">
            <v>ECON</v>
          </cell>
          <cell r="K240" t="str">
            <v>29/6</v>
          </cell>
          <cell r="L240" t="str">
            <v>+</v>
          </cell>
          <cell r="M240" t="str">
            <v>N</v>
          </cell>
          <cell r="N240" t="str">
            <v>N</v>
          </cell>
          <cell r="O240">
            <v>1999</v>
          </cell>
          <cell r="P240">
            <v>867</v>
          </cell>
          <cell r="Q240">
            <v>867</v>
          </cell>
          <cell r="R240">
            <v>24</v>
          </cell>
          <cell r="S240">
            <v>17</v>
          </cell>
          <cell r="T240">
            <v>20</v>
          </cell>
          <cell r="U240">
            <v>21</v>
          </cell>
          <cell r="V240">
            <v>35110.69</v>
          </cell>
          <cell r="W240">
            <v>565</v>
          </cell>
          <cell r="X240">
            <v>941171.56</v>
          </cell>
          <cell r="Y240">
            <v>13261</v>
          </cell>
          <cell r="Z240" t="str">
            <v xml:space="preserve">D.I.P.         </v>
          </cell>
          <cell r="AA240">
            <v>507</v>
          </cell>
          <cell r="AB240">
            <v>851917.01</v>
          </cell>
          <cell r="AC240">
            <v>868</v>
          </cell>
        </row>
        <row r="241">
          <cell r="F241">
            <v>8896038</v>
          </cell>
          <cell r="G241">
            <v>4</v>
          </cell>
          <cell r="H241">
            <v>6</v>
          </cell>
          <cell r="I241" t="str">
            <v>38</v>
          </cell>
          <cell r="J241" t="str">
            <v>CONVERSE-1</v>
          </cell>
          <cell r="K241" t="str">
            <v>36/3</v>
          </cell>
          <cell r="L241" t="str">
            <v>+</v>
          </cell>
          <cell r="M241" t="str">
            <v>N</v>
          </cell>
          <cell r="N241" t="str">
            <v>D</v>
          </cell>
          <cell r="O241">
            <v>1599</v>
          </cell>
          <cell r="P241">
            <v>764</v>
          </cell>
          <cell r="Q241">
            <v>764</v>
          </cell>
          <cell r="R241">
            <v>-1</v>
          </cell>
          <cell r="S241">
            <v>0</v>
          </cell>
          <cell r="T241">
            <v>2</v>
          </cell>
          <cell r="U241">
            <v>0</v>
          </cell>
          <cell r="V241">
            <v>0</v>
          </cell>
          <cell r="W241">
            <v>20</v>
          </cell>
          <cell r="X241">
            <v>16954.650000000001</v>
          </cell>
          <cell r="Y241">
            <v>13261</v>
          </cell>
          <cell r="Z241" t="str">
            <v xml:space="preserve">D.I.P.         </v>
          </cell>
          <cell r="AA241">
            <v>22</v>
          </cell>
          <cell r="AB241">
            <v>23096.68</v>
          </cell>
          <cell r="AC241">
            <v>282</v>
          </cell>
        </row>
        <row r="242">
          <cell r="F242">
            <v>8899040</v>
          </cell>
          <cell r="G242">
            <v>4</v>
          </cell>
          <cell r="H242">
            <v>6</v>
          </cell>
          <cell r="I242" t="str">
            <v>40</v>
          </cell>
          <cell r="J242" t="str">
            <v>LEE</v>
          </cell>
          <cell r="K242" t="str">
            <v>00/0</v>
          </cell>
          <cell r="L242" t="str">
            <v/>
          </cell>
          <cell r="M242" t="str">
            <v>N</v>
          </cell>
          <cell r="N242" t="str">
            <v>D</v>
          </cell>
          <cell r="O242">
            <v>1499</v>
          </cell>
          <cell r="P242">
            <v>642</v>
          </cell>
          <cell r="Q242">
            <v>642</v>
          </cell>
          <cell r="R242">
            <v>9</v>
          </cell>
          <cell r="S242">
            <v>8</v>
          </cell>
          <cell r="T242">
            <v>4</v>
          </cell>
          <cell r="U242">
            <v>11</v>
          </cell>
          <cell r="V242">
            <v>13452.6</v>
          </cell>
          <cell r="W242">
            <v>276</v>
          </cell>
          <cell r="X242">
            <v>343502.6</v>
          </cell>
          <cell r="Y242">
            <v>13261</v>
          </cell>
          <cell r="Z242" t="str">
            <v xml:space="preserve">D.I.P.         </v>
          </cell>
          <cell r="AA242">
            <v>217</v>
          </cell>
          <cell r="AB242">
            <v>273697.58</v>
          </cell>
          <cell r="AC242">
            <v>721</v>
          </cell>
        </row>
        <row r="243">
          <cell r="F243">
            <v>8896040</v>
          </cell>
          <cell r="G243">
            <v>4</v>
          </cell>
          <cell r="H243">
            <v>6</v>
          </cell>
          <cell r="I243" t="str">
            <v>40</v>
          </cell>
          <cell r="J243" t="str">
            <v>LEE</v>
          </cell>
          <cell r="K243" t="str">
            <v>00/0</v>
          </cell>
          <cell r="L243" t="str">
            <v/>
          </cell>
          <cell r="M243" t="str">
            <v>N</v>
          </cell>
          <cell r="N243" t="str">
            <v>D</v>
          </cell>
          <cell r="O243">
            <v>1499</v>
          </cell>
          <cell r="P243">
            <v>642</v>
          </cell>
          <cell r="Q243">
            <v>642</v>
          </cell>
          <cell r="R243">
            <v>17</v>
          </cell>
          <cell r="S243">
            <v>13</v>
          </cell>
          <cell r="T243">
            <v>19</v>
          </cell>
          <cell r="U243">
            <v>18</v>
          </cell>
          <cell r="V243">
            <v>22677.24</v>
          </cell>
          <cell r="W243">
            <v>451</v>
          </cell>
          <cell r="X243">
            <v>571018.04</v>
          </cell>
          <cell r="Y243">
            <v>13261</v>
          </cell>
          <cell r="Z243" t="str">
            <v xml:space="preserve">D.I.P.         </v>
          </cell>
          <cell r="AA243">
            <v>515</v>
          </cell>
          <cell r="AB243">
            <v>655888.56999999995</v>
          </cell>
          <cell r="AC243">
            <v>746</v>
          </cell>
        </row>
        <row r="244">
          <cell r="F244">
            <v>8899084</v>
          </cell>
          <cell r="G244">
            <v>4</v>
          </cell>
          <cell r="H244">
            <v>6</v>
          </cell>
          <cell r="I244" t="str">
            <v>84</v>
          </cell>
          <cell r="J244" t="str">
            <v>MICHAEL</v>
          </cell>
          <cell r="K244" t="str">
            <v>00/0</v>
          </cell>
          <cell r="L244" t="str">
            <v/>
          </cell>
          <cell r="M244" t="str">
            <v>N</v>
          </cell>
          <cell r="N244" t="str">
            <v>D</v>
          </cell>
          <cell r="O244">
            <v>1699</v>
          </cell>
          <cell r="P244">
            <v>711</v>
          </cell>
          <cell r="Q244">
            <v>711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19</v>
          </cell>
          <cell r="X244">
            <v>16151.28</v>
          </cell>
          <cell r="Y244">
            <v>13261</v>
          </cell>
          <cell r="Z244" t="str">
            <v xml:space="preserve">D.I.P.         </v>
          </cell>
          <cell r="AA244">
            <v>62</v>
          </cell>
          <cell r="AB244">
            <v>44856.639999999999</v>
          </cell>
          <cell r="AC244">
            <v>120</v>
          </cell>
        </row>
        <row r="245">
          <cell r="F245">
            <v>8899094</v>
          </cell>
          <cell r="G245">
            <v>4</v>
          </cell>
          <cell r="H245">
            <v>6</v>
          </cell>
          <cell r="I245" t="str">
            <v>94</v>
          </cell>
          <cell r="J245" t="str">
            <v>TURBO</v>
          </cell>
          <cell r="K245" t="str">
            <v>00/0</v>
          </cell>
          <cell r="L245" t="str">
            <v/>
          </cell>
          <cell r="M245" t="str">
            <v>N</v>
          </cell>
          <cell r="N245" t="str">
            <v>D</v>
          </cell>
          <cell r="O245">
            <v>2999</v>
          </cell>
          <cell r="P245">
            <v>1109</v>
          </cell>
          <cell r="Q245">
            <v>1109</v>
          </cell>
          <cell r="R245">
            <v>4</v>
          </cell>
          <cell r="S245">
            <v>4</v>
          </cell>
          <cell r="T245">
            <v>5</v>
          </cell>
          <cell r="U245">
            <v>0</v>
          </cell>
          <cell r="V245">
            <v>0</v>
          </cell>
          <cell r="W245">
            <v>77</v>
          </cell>
          <cell r="X245">
            <v>128395.45</v>
          </cell>
          <cell r="Y245">
            <v>80005</v>
          </cell>
          <cell r="Z245" t="str">
            <v xml:space="preserve">BATA INDIA     </v>
          </cell>
          <cell r="AA245">
            <v>75</v>
          </cell>
          <cell r="AB245">
            <v>187732.43</v>
          </cell>
          <cell r="AC245">
            <v>215</v>
          </cell>
        </row>
        <row r="246">
          <cell r="F246">
            <v>8897094</v>
          </cell>
          <cell r="G246">
            <v>4</v>
          </cell>
          <cell r="H246">
            <v>6</v>
          </cell>
          <cell r="I246" t="str">
            <v>94</v>
          </cell>
          <cell r="J246" t="str">
            <v>TURBO</v>
          </cell>
          <cell r="K246" t="str">
            <v>00/0</v>
          </cell>
          <cell r="L246" t="str">
            <v/>
          </cell>
          <cell r="M246" t="str">
            <v>N</v>
          </cell>
          <cell r="N246" t="str">
            <v>D</v>
          </cell>
          <cell r="O246">
            <v>2999</v>
          </cell>
          <cell r="P246">
            <v>1109</v>
          </cell>
          <cell r="Q246">
            <v>1109</v>
          </cell>
          <cell r="R246">
            <v>4</v>
          </cell>
          <cell r="S246">
            <v>5</v>
          </cell>
          <cell r="T246">
            <v>13</v>
          </cell>
          <cell r="U246">
            <v>1</v>
          </cell>
          <cell r="V246">
            <v>2563.25</v>
          </cell>
          <cell r="W246">
            <v>112</v>
          </cell>
          <cell r="X246">
            <v>190931.09</v>
          </cell>
          <cell r="Y246">
            <v>80005</v>
          </cell>
          <cell r="Z246" t="str">
            <v xml:space="preserve">BATA INDIA     </v>
          </cell>
          <cell r="AA246">
            <v>77</v>
          </cell>
          <cell r="AB246">
            <v>193627.88</v>
          </cell>
          <cell r="AC246">
            <v>133</v>
          </cell>
        </row>
        <row r="247">
          <cell r="F247">
            <v>8899095</v>
          </cell>
          <cell r="G247">
            <v>4</v>
          </cell>
          <cell r="H247">
            <v>6</v>
          </cell>
          <cell r="I247" t="str">
            <v>95</v>
          </cell>
          <cell r="J247" t="str">
            <v>EMERGING</v>
          </cell>
          <cell r="K247" t="str">
            <v>00/0</v>
          </cell>
          <cell r="L247" t="str">
            <v/>
          </cell>
          <cell r="M247" t="str">
            <v>N</v>
          </cell>
          <cell r="N247" t="str">
            <v>D</v>
          </cell>
          <cell r="O247">
            <v>2999</v>
          </cell>
          <cell r="P247">
            <v>1193</v>
          </cell>
          <cell r="Q247">
            <v>1193</v>
          </cell>
          <cell r="R247">
            <v>3</v>
          </cell>
          <cell r="S247">
            <v>0</v>
          </cell>
          <cell r="T247">
            <v>1</v>
          </cell>
          <cell r="U247">
            <v>1</v>
          </cell>
          <cell r="V247">
            <v>2178.7600000000002</v>
          </cell>
          <cell r="W247">
            <v>18</v>
          </cell>
          <cell r="X247">
            <v>40294.31</v>
          </cell>
          <cell r="Y247">
            <v>80005</v>
          </cell>
          <cell r="Z247" t="str">
            <v xml:space="preserve">BATA INDIA     </v>
          </cell>
          <cell r="AA247">
            <v>38</v>
          </cell>
          <cell r="AB247">
            <v>95839.9</v>
          </cell>
          <cell r="AC247">
            <v>105</v>
          </cell>
        </row>
        <row r="248">
          <cell r="F248">
            <v>8893095</v>
          </cell>
          <cell r="G248">
            <v>4</v>
          </cell>
          <cell r="H248">
            <v>6</v>
          </cell>
          <cell r="I248" t="str">
            <v>95</v>
          </cell>
          <cell r="J248" t="str">
            <v>EMERGING</v>
          </cell>
          <cell r="K248" t="str">
            <v>00/0</v>
          </cell>
          <cell r="L248" t="str">
            <v/>
          </cell>
          <cell r="M248" t="str">
            <v>N</v>
          </cell>
          <cell r="N248" t="str">
            <v>D</v>
          </cell>
          <cell r="O248">
            <v>2999</v>
          </cell>
          <cell r="P248">
            <v>1193</v>
          </cell>
          <cell r="Q248">
            <v>1193</v>
          </cell>
          <cell r="R248">
            <v>3</v>
          </cell>
          <cell r="S248">
            <v>2</v>
          </cell>
          <cell r="T248">
            <v>2</v>
          </cell>
          <cell r="U248">
            <v>1</v>
          </cell>
          <cell r="V248">
            <v>2563.25</v>
          </cell>
          <cell r="W248">
            <v>48</v>
          </cell>
          <cell r="X248">
            <v>117601.91</v>
          </cell>
          <cell r="Y248">
            <v>80005</v>
          </cell>
          <cell r="Z248" t="str">
            <v xml:space="preserve">BATA INDIA     </v>
          </cell>
          <cell r="AA248">
            <v>119</v>
          </cell>
          <cell r="AB248">
            <v>299172.25</v>
          </cell>
          <cell r="AC248">
            <v>176</v>
          </cell>
        </row>
        <row r="249">
          <cell r="F249">
            <v>8514021</v>
          </cell>
          <cell r="G249">
            <v>4</v>
          </cell>
          <cell r="H249">
            <v>90</v>
          </cell>
          <cell r="I249" t="str">
            <v>21</v>
          </cell>
          <cell r="J249" t="str">
            <v>LEGO</v>
          </cell>
          <cell r="K249" t="str">
            <v>41/8</v>
          </cell>
          <cell r="L249" t="str">
            <v>-</v>
          </cell>
          <cell r="M249" t="str">
            <v>N</v>
          </cell>
          <cell r="N249" t="str">
            <v>D</v>
          </cell>
          <cell r="O249">
            <v>600</v>
          </cell>
          <cell r="P249">
            <v>706.75</v>
          </cell>
          <cell r="Q249">
            <v>829.35</v>
          </cell>
          <cell r="R249">
            <v>1</v>
          </cell>
          <cell r="S249">
            <v>1</v>
          </cell>
          <cell r="T249">
            <v>1</v>
          </cell>
          <cell r="U249">
            <v>1</v>
          </cell>
          <cell r="V249">
            <v>512.82000000000005</v>
          </cell>
          <cell r="W249">
            <v>23</v>
          </cell>
          <cell r="X249">
            <v>12331.62</v>
          </cell>
          <cell r="Y249">
            <v>70035</v>
          </cell>
          <cell r="Z249" t="str">
            <v xml:space="preserve">LAKPA FOOTWEAR </v>
          </cell>
          <cell r="AA249">
            <v>14</v>
          </cell>
          <cell r="AB249">
            <v>17353.060000000001</v>
          </cell>
          <cell r="AC249">
            <v>95</v>
          </cell>
        </row>
        <row r="250">
          <cell r="F250">
            <v>8895033</v>
          </cell>
          <cell r="G250">
            <v>4</v>
          </cell>
          <cell r="H250">
            <v>90</v>
          </cell>
          <cell r="I250" t="str">
            <v>33</v>
          </cell>
          <cell r="J250" t="str">
            <v>CONVERSHON</v>
          </cell>
          <cell r="K250" t="str">
            <v>41/8</v>
          </cell>
          <cell r="L250" t="str">
            <v>-</v>
          </cell>
          <cell r="M250" t="str">
            <v>N</v>
          </cell>
          <cell r="N250" t="str">
            <v>D</v>
          </cell>
          <cell r="O250">
            <v>600</v>
          </cell>
          <cell r="P250">
            <v>787.16</v>
          </cell>
          <cell r="Q250">
            <v>757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-1194.8800000000001</v>
          </cell>
          <cell r="Y250">
            <v>13261</v>
          </cell>
          <cell r="Z250" t="str">
            <v xml:space="preserve">D.I.P.         </v>
          </cell>
          <cell r="AA250">
            <v>26</v>
          </cell>
          <cell r="AB250">
            <v>12916.24</v>
          </cell>
          <cell r="AC250">
            <v>38</v>
          </cell>
        </row>
        <row r="251">
          <cell r="F251">
            <v>8896033</v>
          </cell>
          <cell r="G251">
            <v>4</v>
          </cell>
          <cell r="H251">
            <v>90</v>
          </cell>
          <cell r="I251" t="str">
            <v>33</v>
          </cell>
          <cell r="J251" t="str">
            <v>CONVERSHON</v>
          </cell>
          <cell r="K251" t="str">
            <v>38/8</v>
          </cell>
          <cell r="L251" t="str">
            <v>-</v>
          </cell>
          <cell r="M251" t="str">
            <v>N</v>
          </cell>
          <cell r="N251" t="str">
            <v>D</v>
          </cell>
          <cell r="O251">
            <v>300</v>
          </cell>
          <cell r="P251">
            <v>825</v>
          </cell>
          <cell r="Q251">
            <v>825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1</v>
          </cell>
          <cell r="X251">
            <v>256.41000000000003</v>
          </cell>
          <cell r="Y251">
            <v>13261</v>
          </cell>
          <cell r="Z251" t="str">
            <v xml:space="preserve">D.I.P.         </v>
          </cell>
          <cell r="AA251">
            <v>5</v>
          </cell>
          <cell r="AB251">
            <v>3049.49</v>
          </cell>
          <cell r="AC251">
            <v>61</v>
          </cell>
        </row>
        <row r="252">
          <cell r="F252">
            <v>8899038</v>
          </cell>
          <cell r="G252">
            <v>4</v>
          </cell>
          <cell r="H252">
            <v>90</v>
          </cell>
          <cell r="I252" t="str">
            <v>38</v>
          </cell>
          <cell r="J252" t="str">
            <v>CONVERSE-1</v>
          </cell>
          <cell r="K252" t="str">
            <v>38/8</v>
          </cell>
          <cell r="L252" t="str">
            <v>-</v>
          </cell>
          <cell r="M252" t="str">
            <v>N</v>
          </cell>
          <cell r="N252" t="str">
            <v>D</v>
          </cell>
          <cell r="O252">
            <v>200</v>
          </cell>
          <cell r="P252">
            <v>764</v>
          </cell>
          <cell r="Q252">
            <v>764</v>
          </cell>
          <cell r="R252">
            <v>0</v>
          </cell>
          <cell r="S252">
            <v>0</v>
          </cell>
          <cell r="T252">
            <v>1</v>
          </cell>
          <cell r="U252">
            <v>0</v>
          </cell>
          <cell r="V252">
            <v>0</v>
          </cell>
          <cell r="W252">
            <v>7</v>
          </cell>
          <cell r="X252">
            <v>1794.02</v>
          </cell>
          <cell r="Y252">
            <v>13261</v>
          </cell>
          <cell r="Z252" t="str">
            <v xml:space="preserve">D.I.P.         </v>
          </cell>
          <cell r="AA252">
            <v>28</v>
          </cell>
          <cell r="AB252">
            <v>18436.27</v>
          </cell>
          <cell r="AC252">
            <v>236</v>
          </cell>
        </row>
        <row r="253">
          <cell r="F253">
            <v>8895048</v>
          </cell>
          <cell r="G253">
            <v>4</v>
          </cell>
          <cell r="H253">
            <v>90</v>
          </cell>
          <cell r="I253" t="str">
            <v>48</v>
          </cell>
          <cell r="J253" t="str">
            <v>CARL</v>
          </cell>
          <cell r="K253" t="str">
            <v>38/8</v>
          </cell>
          <cell r="L253" t="str">
            <v>-</v>
          </cell>
          <cell r="M253" t="str">
            <v>N</v>
          </cell>
          <cell r="N253" t="str">
            <v>D</v>
          </cell>
          <cell r="O253">
            <v>200</v>
          </cell>
          <cell r="P253">
            <v>661</v>
          </cell>
          <cell r="Q253">
            <v>661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1</v>
          </cell>
          <cell r="X253">
            <v>170.94</v>
          </cell>
          <cell r="Y253">
            <v>13261</v>
          </cell>
          <cell r="Z253" t="str">
            <v xml:space="preserve">D.I.P.         </v>
          </cell>
          <cell r="AA253">
            <v>1</v>
          </cell>
          <cell r="AB253">
            <v>512.48</v>
          </cell>
          <cell r="AC253">
            <v>3</v>
          </cell>
        </row>
        <row r="254">
          <cell r="F254">
            <v>8899048</v>
          </cell>
          <cell r="G254">
            <v>4</v>
          </cell>
          <cell r="H254">
            <v>90</v>
          </cell>
          <cell r="I254" t="str">
            <v>48</v>
          </cell>
          <cell r="J254" t="str">
            <v>CARL</v>
          </cell>
          <cell r="K254" t="str">
            <v>41/8</v>
          </cell>
          <cell r="L254" t="str">
            <v>-</v>
          </cell>
          <cell r="M254" t="str">
            <v>N</v>
          </cell>
          <cell r="N254" t="str">
            <v>D</v>
          </cell>
          <cell r="O254">
            <v>500</v>
          </cell>
          <cell r="P254">
            <v>661</v>
          </cell>
          <cell r="Q254">
            <v>661</v>
          </cell>
          <cell r="R254">
            <v>0</v>
          </cell>
          <cell r="S254">
            <v>0</v>
          </cell>
          <cell r="T254">
            <v>1</v>
          </cell>
          <cell r="U254">
            <v>0</v>
          </cell>
          <cell r="V254">
            <v>0</v>
          </cell>
          <cell r="W254">
            <v>8</v>
          </cell>
          <cell r="X254">
            <v>5123.95</v>
          </cell>
          <cell r="Y254">
            <v>13261</v>
          </cell>
          <cell r="Z254" t="str">
            <v xml:space="preserve">D.I.P.         </v>
          </cell>
          <cell r="AA254">
            <v>6</v>
          </cell>
          <cell r="AB254">
            <v>3330.78</v>
          </cell>
          <cell r="AC254">
            <v>35</v>
          </cell>
        </row>
        <row r="255">
          <cell r="F255">
            <v>8613501</v>
          </cell>
          <cell r="G255">
            <v>5</v>
          </cell>
          <cell r="H255">
            <v>2</v>
          </cell>
          <cell r="I255" t="str">
            <v>01</v>
          </cell>
          <cell r="J255" t="str">
            <v>MACO</v>
          </cell>
          <cell r="K255" t="str">
            <v>00/0</v>
          </cell>
          <cell r="L255" t="str">
            <v/>
          </cell>
          <cell r="M255" t="str">
            <v>B</v>
          </cell>
          <cell r="N255" t="str">
            <v>W</v>
          </cell>
          <cell r="O255">
            <v>2999</v>
          </cell>
          <cell r="P255">
            <v>1426</v>
          </cell>
          <cell r="Q255">
            <v>1426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80005</v>
          </cell>
          <cell r="Z255" t="str">
            <v xml:space="preserve">BATA INDIA     </v>
          </cell>
          <cell r="AA255">
            <v>0</v>
          </cell>
          <cell r="AB255">
            <v>0</v>
          </cell>
        </row>
        <row r="256">
          <cell r="F256">
            <v>8613502</v>
          </cell>
          <cell r="G256">
            <v>5</v>
          </cell>
          <cell r="H256">
            <v>2</v>
          </cell>
          <cell r="I256" t="str">
            <v>02</v>
          </cell>
          <cell r="J256" t="str">
            <v>MACO</v>
          </cell>
          <cell r="K256" t="str">
            <v>00/0</v>
          </cell>
          <cell r="L256" t="str">
            <v/>
          </cell>
          <cell r="M256" t="str">
            <v>B</v>
          </cell>
          <cell r="N256" t="str">
            <v>W</v>
          </cell>
          <cell r="O256">
            <v>3499</v>
          </cell>
          <cell r="P256">
            <v>1723</v>
          </cell>
          <cell r="Q256">
            <v>1723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80005</v>
          </cell>
          <cell r="Z256" t="str">
            <v xml:space="preserve">BATA INDIA     </v>
          </cell>
          <cell r="AA256">
            <v>0</v>
          </cell>
          <cell r="AB256">
            <v>0</v>
          </cell>
        </row>
        <row r="257">
          <cell r="F257">
            <v>8616502</v>
          </cell>
          <cell r="G257">
            <v>5</v>
          </cell>
          <cell r="H257">
            <v>2</v>
          </cell>
          <cell r="I257" t="str">
            <v>02</v>
          </cell>
          <cell r="J257" t="str">
            <v>MACO</v>
          </cell>
          <cell r="K257" t="str">
            <v>00/0</v>
          </cell>
          <cell r="L257" t="str">
            <v/>
          </cell>
          <cell r="M257" t="str">
            <v>B</v>
          </cell>
          <cell r="N257" t="str">
            <v>W</v>
          </cell>
          <cell r="O257">
            <v>3499</v>
          </cell>
          <cell r="P257">
            <v>1723</v>
          </cell>
          <cell r="Q257">
            <v>1723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80005</v>
          </cell>
          <cell r="Z257" t="str">
            <v xml:space="preserve">BATA INDIA     </v>
          </cell>
          <cell r="AA257">
            <v>0</v>
          </cell>
          <cell r="AB257">
            <v>0</v>
          </cell>
        </row>
        <row r="258">
          <cell r="F258">
            <v>8744004</v>
          </cell>
          <cell r="G258">
            <v>5</v>
          </cell>
          <cell r="H258">
            <v>2</v>
          </cell>
          <cell r="I258" t="str">
            <v>04</v>
          </cell>
          <cell r="J258" t="str">
            <v>JAY SANDAL</v>
          </cell>
          <cell r="K258" t="str">
            <v>00/0</v>
          </cell>
          <cell r="L258" t="str">
            <v/>
          </cell>
          <cell r="M258" t="str">
            <v>B</v>
          </cell>
          <cell r="N258" t="str">
            <v>D</v>
          </cell>
          <cell r="O258">
            <v>2999</v>
          </cell>
          <cell r="P258">
            <v>1275</v>
          </cell>
          <cell r="Q258">
            <v>1275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34</v>
          </cell>
          <cell r="X258">
            <v>36381.32</v>
          </cell>
          <cell r="Y258">
            <v>70071</v>
          </cell>
          <cell r="Z258" t="str">
            <v>J.K ENTERPRISES</v>
          </cell>
          <cell r="AA258">
            <v>18</v>
          </cell>
          <cell r="AB258">
            <v>44344.21</v>
          </cell>
          <cell r="AC258">
            <v>42</v>
          </cell>
        </row>
        <row r="259">
          <cell r="F259">
            <v>8746004</v>
          </cell>
          <cell r="G259">
            <v>5</v>
          </cell>
          <cell r="H259">
            <v>2</v>
          </cell>
          <cell r="I259" t="str">
            <v>04</v>
          </cell>
          <cell r="J259" t="str">
            <v>JAY SANDAL</v>
          </cell>
          <cell r="K259" t="str">
            <v>27/8</v>
          </cell>
          <cell r="L259" t="str">
            <v>-</v>
          </cell>
          <cell r="M259" t="str">
            <v>B</v>
          </cell>
          <cell r="N259" t="str">
            <v>D</v>
          </cell>
          <cell r="O259">
            <v>2499</v>
          </cell>
          <cell r="P259">
            <v>1275</v>
          </cell>
          <cell r="Q259">
            <v>1275</v>
          </cell>
          <cell r="R259">
            <v>4</v>
          </cell>
          <cell r="S259">
            <v>-1</v>
          </cell>
          <cell r="T259">
            <v>-3</v>
          </cell>
          <cell r="U259">
            <v>0</v>
          </cell>
          <cell r="V259">
            <v>0</v>
          </cell>
          <cell r="W259">
            <v>34</v>
          </cell>
          <cell r="X259">
            <v>21167.66</v>
          </cell>
          <cell r="Y259">
            <v>70071</v>
          </cell>
          <cell r="Z259" t="str">
            <v>J.K ENTERPRISES</v>
          </cell>
          <cell r="AA259">
            <v>23</v>
          </cell>
          <cell r="AB259">
            <v>56263.33</v>
          </cell>
          <cell r="AC259">
            <v>25</v>
          </cell>
        </row>
        <row r="260">
          <cell r="F260">
            <v>8616008</v>
          </cell>
          <cell r="G260">
            <v>5</v>
          </cell>
          <cell r="H260">
            <v>2</v>
          </cell>
          <cell r="I260" t="str">
            <v>08</v>
          </cell>
          <cell r="J260" t="str">
            <v>NEW STRICKER</v>
          </cell>
          <cell r="K260" t="str">
            <v>00/0</v>
          </cell>
          <cell r="L260" t="str">
            <v/>
          </cell>
          <cell r="M260" t="str">
            <v>P</v>
          </cell>
          <cell r="N260" t="str">
            <v>D</v>
          </cell>
          <cell r="O260">
            <v>1699</v>
          </cell>
          <cell r="P260">
            <v>949</v>
          </cell>
          <cell r="Q260">
            <v>949</v>
          </cell>
          <cell r="R260">
            <v>3</v>
          </cell>
          <cell r="S260">
            <v>3</v>
          </cell>
          <cell r="T260">
            <v>0</v>
          </cell>
          <cell r="U260">
            <v>1</v>
          </cell>
          <cell r="V260">
            <v>1234.32</v>
          </cell>
          <cell r="W260">
            <v>63</v>
          </cell>
          <cell r="X260">
            <v>90323.11</v>
          </cell>
          <cell r="Y260">
            <v>14240</v>
          </cell>
          <cell r="Z260" t="str">
            <v>LEATHER FACTORY</v>
          </cell>
          <cell r="AA260">
            <v>172</v>
          </cell>
          <cell r="AB260">
            <v>217382.33</v>
          </cell>
          <cell r="AC260">
            <v>305</v>
          </cell>
        </row>
        <row r="261">
          <cell r="F261">
            <v>8617008</v>
          </cell>
          <cell r="G261">
            <v>5</v>
          </cell>
          <cell r="H261">
            <v>2</v>
          </cell>
          <cell r="I261" t="str">
            <v>08</v>
          </cell>
          <cell r="J261" t="str">
            <v>NEW STRICKER</v>
          </cell>
          <cell r="K261" t="str">
            <v>00/0</v>
          </cell>
          <cell r="L261" t="str">
            <v/>
          </cell>
          <cell r="M261" t="str">
            <v>P</v>
          </cell>
          <cell r="N261" t="str">
            <v>D</v>
          </cell>
          <cell r="O261">
            <v>1699</v>
          </cell>
          <cell r="P261">
            <v>949</v>
          </cell>
          <cell r="Q261">
            <v>949</v>
          </cell>
          <cell r="R261">
            <v>4</v>
          </cell>
          <cell r="S261">
            <v>7</v>
          </cell>
          <cell r="T261">
            <v>-2</v>
          </cell>
          <cell r="U261">
            <v>1</v>
          </cell>
          <cell r="V261">
            <v>1452.14</v>
          </cell>
          <cell r="W261">
            <v>52</v>
          </cell>
          <cell r="X261">
            <v>64488.41</v>
          </cell>
          <cell r="Y261">
            <v>14240</v>
          </cell>
          <cell r="Z261" t="str">
            <v>LEATHER FACTORY</v>
          </cell>
          <cell r="AA261">
            <v>121</v>
          </cell>
          <cell r="AB261">
            <v>160931.01</v>
          </cell>
          <cell r="AC261">
            <v>263</v>
          </cell>
        </row>
        <row r="262">
          <cell r="F262">
            <v>8619008</v>
          </cell>
          <cell r="G262">
            <v>5</v>
          </cell>
          <cell r="H262">
            <v>2</v>
          </cell>
          <cell r="I262" t="str">
            <v>08</v>
          </cell>
          <cell r="J262" t="str">
            <v>NEW STRICKER</v>
          </cell>
          <cell r="K262" t="str">
            <v>00/0</v>
          </cell>
          <cell r="L262" t="str">
            <v/>
          </cell>
          <cell r="M262" t="str">
            <v>P</v>
          </cell>
          <cell r="N262" t="str">
            <v>D</v>
          </cell>
          <cell r="O262">
            <v>1699</v>
          </cell>
          <cell r="P262">
            <v>949</v>
          </cell>
          <cell r="Q262">
            <v>949</v>
          </cell>
          <cell r="R262">
            <v>2</v>
          </cell>
          <cell r="S262">
            <v>1</v>
          </cell>
          <cell r="T262">
            <v>1</v>
          </cell>
          <cell r="U262">
            <v>0</v>
          </cell>
          <cell r="V262">
            <v>0</v>
          </cell>
          <cell r="W262">
            <v>75</v>
          </cell>
          <cell r="X262">
            <v>105427.05</v>
          </cell>
          <cell r="Y262">
            <v>14240</v>
          </cell>
          <cell r="Z262" t="str">
            <v>LEATHER FACTORY</v>
          </cell>
          <cell r="AA262">
            <v>183</v>
          </cell>
          <cell r="AB262">
            <v>214225.26</v>
          </cell>
          <cell r="AC262">
            <v>298</v>
          </cell>
        </row>
        <row r="263">
          <cell r="F263">
            <v>8614010</v>
          </cell>
          <cell r="G263">
            <v>5</v>
          </cell>
          <cell r="H263">
            <v>2</v>
          </cell>
          <cell r="I263" t="str">
            <v>10</v>
          </cell>
          <cell r="J263" t="str">
            <v>VECTOR</v>
          </cell>
          <cell r="K263" t="str">
            <v>41/8</v>
          </cell>
          <cell r="L263" t="str">
            <v>-</v>
          </cell>
          <cell r="M263" t="str">
            <v>B</v>
          </cell>
          <cell r="N263" t="str">
            <v>D</v>
          </cell>
          <cell r="O263">
            <v>500</v>
          </cell>
          <cell r="P263">
            <v>594</v>
          </cell>
          <cell r="Q263">
            <v>594</v>
          </cell>
          <cell r="R263">
            <v>11</v>
          </cell>
          <cell r="S263">
            <v>1</v>
          </cell>
          <cell r="T263">
            <v>-3</v>
          </cell>
          <cell r="U263">
            <v>2</v>
          </cell>
          <cell r="V263">
            <v>854.7</v>
          </cell>
          <cell r="W263">
            <v>56</v>
          </cell>
          <cell r="X263">
            <v>40949.730000000003</v>
          </cell>
          <cell r="Y263">
            <v>14240</v>
          </cell>
          <cell r="Z263" t="str">
            <v>LEATHER FACTORY</v>
          </cell>
          <cell r="AA263">
            <v>90</v>
          </cell>
          <cell r="AB263">
            <v>85172.53</v>
          </cell>
          <cell r="AC263">
            <v>128</v>
          </cell>
        </row>
        <row r="264">
          <cell r="F264">
            <v>8616010</v>
          </cell>
          <cell r="G264">
            <v>5</v>
          </cell>
          <cell r="H264">
            <v>2</v>
          </cell>
          <cell r="I264" t="str">
            <v>10</v>
          </cell>
          <cell r="J264" t="str">
            <v>VECTOR</v>
          </cell>
          <cell r="K264" t="str">
            <v>18/8</v>
          </cell>
          <cell r="L264" t="str">
            <v>-</v>
          </cell>
          <cell r="M264" t="str">
            <v>B</v>
          </cell>
          <cell r="N264" t="str">
            <v>D</v>
          </cell>
          <cell r="O264">
            <v>999</v>
          </cell>
          <cell r="P264">
            <v>594</v>
          </cell>
          <cell r="Q264">
            <v>594</v>
          </cell>
          <cell r="R264">
            <v>3</v>
          </cell>
          <cell r="S264">
            <v>0</v>
          </cell>
          <cell r="T264">
            <v>6</v>
          </cell>
          <cell r="U264">
            <v>4</v>
          </cell>
          <cell r="V264">
            <v>3415.4</v>
          </cell>
          <cell r="W264">
            <v>201</v>
          </cell>
          <cell r="X264">
            <v>163098.31</v>
          </cell>
          <cell r="Y264">
            <v>14240</v>
          </cell>
          <cell r="Z264" t="str">
            <v>LEATHER FACTORY</v>
          </cell>
          <cell r="AA264">
            <v>225</v>
          </cell>
          <cell r="AB264">
            <v>235596.48</v>
          </cell>
          <cell r="AC264">
            <v>564</v>
          </cell>
        </row>
        <row r="265">
          <cell r="F265">
            <v>8616014</v>
          </cell>
          <cell r="G265">
            <v>5</v>
          </cell>
          <cell r="H265">
            <v>2</v>
          </cell>
          <cell r="I265" t="str">
            <v>14</v>
          </cell>
          <cell r="J265" t="str">
            <v>MICK</v>
          </cell>
          <cell r="K265" t="str">
            <v>00/0</v>
          </cell>
          <cell r="L265" t="str">
            <v/>
          </cell>
          <cell r="M265" t="str">
            <v>B</v>
          </cell>
          <cell r="N265" t="str">
            <v>W</v>
          </cell>
          <cell r="O265">
            <v>1499</v>
          </cell>
          <cell r="P265">
            <v>637</v>
          </cell>
          <cell r="Q265">
            <v>747.5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70077</v>
          </cell>
          <cell r="Z265" t="str">
            <v xml:space="preserve">C.P.I FOOTWARE </v>
          </cell>
        </row>
        <row r="266">
          <cell r="F266">
            <v>8614014</v>
          </cell>
          <cell r="G266">
            <v>5</v>
          </cell>
          <cell r="H266">
            <v>2</v>
          </cell>
          <cell r="I266" t="str">
            <v>14</v>
          </cell>
          <cell r="J266" t="str">
            <v>MICK</v>
          </cell>
          <cell r="K266" t="str">
            <v>00/0</v>
          </cell>
          <cell r="L266" t="str">
            <v/>
          </cell>
          <cell r="M266" t="str">
            <v>B</v>
          </cell>
          <cell r="N266" t="str">
            <v>W</v>
          </cell>
          <cell r="O266">
            <v>1499</v>
          </cell>
          <cell r="P266">
            <v>637</v>
          </cell>
          <cell r="Q266">
            <v>747.5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70077</v>
          </cell>
          <cell r="Z266" t="str">
            <v xml:space="preserve">C.P.I FOOTWARE </v>
          </cell>
        </row>
        <row r="267">
          <cell r="F267">
            <v>8619015</v>
          </cell>
          <cell r="G267">
            <v>5</v>
          </cell>
          <cell r="H267">
            <v>2</v>
          </cell>
          <cell r="I267" t="str">
            <v>15</v>
          </cell>
          <cell r="J267" t="str">
            <v>STYLO</v>
          </cell>
          <cell r="K267" t="str">
            <v>27/8</v>
          </cell>
          <cell r="L267" t="str">
            <v>-</v>
          </cell>
          <cell r="M267" t="str">
            <v>B</v>
          </cell>
          <cell r="N267" t="str">
            <v>D</v>
          </cell>
          <cell r="O267">
            <v>790</v>
          </cell>
          <cell r="P267">
            <v>515</v>
          </cell>
          <cell r="Q267">
            <v>515</v>
          </cell>
          <cell r="R267">
            <v>1</v>
          </cell>
          <cell r="S267">
            <v>1</v>
          </cell>
          <cell r="T267">
            <v>2</v>
          </cell>
          <cell r="U267">
            <v>0</v>
          </cell>
          <cell r="V267">
            <v>0</v>
          </cell>
          <cell r="W267">
            <v>37</v>
          </cell>
          <cell r="X267">
            <v>24485.35</v>
          </cell>
          <cell r="Y267">
            <v>14240</v>
          </cell>
          <cell r="Z267" t="str">
            <v>LEATHER FACTORY</v>
          </cell>
          <cell r="AA267">
            <v>143</v>
          </cell>
          <cell r="AB267">
            <v>95354.46</v>
          </cell>
          <cell r="AC267">
            <v>151</v>
          </cell>
        </row>
        <row r="268">
          <cell r="F268">
            <v>8614015</v>
          </cell>
          <cell r="G268">
            <v>5</v>
          </cell>
          <cell r="H268">
            <v>2</v>
          </cell>
          <cell r="I268" t="str">
            <v>15</v>
          </cell>
          <cell r="J268" t="str">
            <v>STYLO</v>
          </cell>
          <cell r="K268" t="str">
            <v>18/8</v>
          </cell>
          <cell r="L268" t="str">
            <v>-</v>
          </cell>
          <cell r="M268" t="str">
            <v>B</v>
          </cell>
          <cell r="N268" t="str">
            <v>D</v>
          </cell>
          <cell r="O268">
            <v>999</v>
          </cell>
          <cell r="P268">
            <v>515</v>
          </cell>
          <cell r="Q268">
            <v>515</v>
          </cell>
          <cell r="R268">
            <v>2</v>
          </cell>
          <cell r="S268">
            <v>3</v>
          </cell>
          <cell r="T268">
            <v>7</v>
          </cell>
          <cell r="U268">
            <v>3</v>
          </cell>
          <cell r="V268">
            <v>2391.46</v>
          </cell>
          <cell r="W268">
            <v>102</v>
          </cell>
          <cell r="X268">
            <v>81058.7</v>
          </cell>
          <cell r="Y268">
            <v>14240</v>
          </cell>
          <cell r="Z268" t="str">
            <v>LEATHER FACTORY</v>
          </cell>
          <cell r="AA268">
            <v>539</v>
          </cell>
          <cell r="AB268">
            <v>351355.9</v>
          </cell>
          <cell r="AC268">
            <v>466</v>
          </cell>
        </row>
        <row r="269">
          <cell r="F269">
            <v>8616015</v>
          </cell>
          <cell r="G269">
            <v>5</v>
          </cell>
          <cell r="H269">
            <v>2</v>
          </cell>
          <cell r="I269" t="str">
            <v>15</v>
          </cell>
          <cell r="J269" t="str">
            <v>STYLO</v>
          </cell>
          <cell r="K269" t="str">
            <v>18/8</v>
          </cell>
          <cell r="L269" t="str">
            <v>-</v>
          </cell>
          <cell r="M269" t="str">
            <v>B</v>
          </cell>
          <cell r="N269" t="str">
            <v>D</v>
          </cell>
          <cell r="O269">
            <v>999</v>
          </cell>
          <cell r="P269">
            <v>515</v>
          </cell>
          <cell r="Q269">
            <v>515</v>
          </cell>
          <cell r="R269">
            <v>7</v>
          </cell>
          <cell r="S269">
            <v>9</v>
          </cell>
          <cell r="T269">
            <v>4</v>
          </cell>
          <cell r="U269">
            <v>7</v>
          </cell>
          <cell r="V269">
            <v>5207.72</v>
          </cell>
          <cell r="W269">
            <v>233</v>
          </cell>
          <cell r="X269">
            <v>164127.14000000001</v>
          </cell>
          <cell r="Y269">
            <v>14240</v>
          </cell>
          <cell r="Z269" t="str">
            <v>LEATHER FACTORY</v>
          </cell>
          <cell r="AA269">
            <v>196</v>
          </cell>
          <cell r="AB269">
            <v>190196.83</v>
          </cell>
          <cell r="AC269">
            <v>279</v>
          </cell>
        </row>
        <row r="270">
          <cell r="F270">
            <v>8616016</v>
          </cell>
          <cell r="G270">
            <v>5</v>
          </cell>
          <cell r="H270">
            <v>2</v>
          </cell>
          <cell r="I270" t="str">
            <v>16</v>
          </cell>
          <cell r="J270" t="str">
            <v>BECKHAM</v>
          </cell>
          <cell r="K270" t="str">
            <v>00/0</v>
          </cell>
          <cell r="L270" t="str">
            <v/>
          </cell>
          <cell r="M270" t="str">
            <v>B</v>
          </cell>
          <cell r="N270" t="str">
            <v>D</v>
          </cell>
          <cell r="O270">
            <v>1199</v>
          </cell>
          <cell r="P270">
            <v>529</v>
          </cell>
          <cell r="Q270">
            <v>620.77</v>
          </cell>
          <cell r="R270">
            <v>0</v>
          </cell>
          <cell r="S270">
            <v>1</v>
          </cell>
          <cell r="T270">
            <v>6</v>
          </cell>
          <cell r="U270">
            <v>4</v>
          </cell>
          <cell r="V270">
            <v>4099.16</v>
          </cell>
          <cell r="W270">
            <v>118</v>
          </cell>
          <cell r="X270">
            <v>120105.38</v>
          </cell>
          <cell r="Y270">
            <v>70077</v>
          </cell>
          <cell r="Z270" t="str">
            <v xml:space="preserve">C.P.I FOOTWARE </v>
          </cell>
          <cell r="AA270">
            <v>319</v>
          </cell>
          <cell r="AB270">
            <v>320338.96999999997</v>
          </cell>
          <cell r="AC270">
            <v>26</v>
          </cell>
        </row>
        <row r="271">
          <cell r="F271">
            <v>8619038</v>
          </cell>
          <cell r="G271">
            <v>5</v>
          </cell>
          <cell r="H271">
            <v>2</v>
          </cell>
          <cell r="I271" t="str">
            <v>38</v>
          </cell>
          <cell r="J271" t="str">
            <v>SCROPIO</v>
          </cell>
          <cell r="K271" t="str">
            <v>41/8</v>
          </cell>
          <cell r="L271" t="str">
            <v>-</v>
          </cell>
          <cell r="M271" t="str">
            <v>B</v>
          </cell>
          <cell r="N271" t="str">
            <v>D</v>
          </cell>
          <cell r="O271">
            <v>500</v>
          </cell>
          <cell r="P271">
            <v>560</v>
          </cell>
          <cell r="Q271">
            <v>560</v>
          </cell>
          <cell r="R271">
            <v>7</v>
          </cell>
          <cell r="S271">
            <v>3</v>
          </cell>
          <cell r="T271">
            <v>19</v>
          </cell>
          <cell r="U271">
            <v>2</v>
          </cell>
          <cell r="V271">
            <v>854.7</v>
          </cell>
          <cell r="W271">
            <v>83</v>
          </cell>
          <cell r="X271">
            <v>43661.57</v>
          </cell>
          <cell r="Y271">
            <v>14240</v>
          </cell>
          <cell r="Z271" t="str">
            <v>LEATHER FACTORY</v>
          </cell>
          <cell r="AA271">
            <v>59</v>
          </cell>
          <cell r="AB271">
            <v>38414.57</v>
          </cell>
          <cell r="AC271">
            <v>55</v>
          </cell>
        </row>
        <row r="272">
          <cell r="F272">
            <v>8613741</v>
          </cell>
          <cell r="G272">
            <v>5</v>
          </cell>
          <cell r="H272">
            <v>2</v>
          </cell>
          <cell r="I272" t="str">
            <v>41</v>
          </cell>
          <cell r="J272" t="str">
            <v>MACHO GAME</v>
          </cell>
          <cell r="K272" t="str">
            <v>00/0</v>
          </cell>
          <cell r="L272" t="str">
            <v/>
          </cell>
          <cell r="M272" t="str">
            <v>B</v>
          </cell>
          <cell r="N272" t="str">
            <v>B</v>
          </cell>
          <cell r="O272">
            <v>2999</v>
          </cell>
          <cell r="P272">
            <v>1356</v>
          </cell>
          <cell r="Q272">
            <v>1356</v>
          </cell>
          <cell r="R272">
            <v>3</v>
          </cell>
          <cell r="S272">
            <v>1</v>
          </cell>
          <cell r="T272">
            <v>0</v>
          </cell>
          <cell r="U272">
            <v>2</v>
          </cell>
          <cell r="V272">
            <v>4742.01</v>
          </cell>
          <cell r="W272">
            <v>104</v>
          </cell>
          <cell r="X272">
            <v>262220.46000000002</v>
          </cell>
          <cell r="Y272">
            <v>80005</v>
          </cell>
          <cell r="Z272" t="str">
            <v xml:space="preserve">BATA INDIA     </v>
          </cell>
          <cell r="AA272">
            <v>0</v>
          </cell>
          <cell r="AB272">
            <v>0</v>
          </cell>
        </row>
        <row r="273">
          <cell r="F273">
            <v>8613042</v>
          </cell>
          <cell r="G273">
            <v>5</v>
          </cell>
          <cell r="H273">
            <v>2</v>
          </cell>
          <cell r="I273" t="str">
            <v>42</v>
          </cell>
          <cell r="J273" t="str">
            <v>BONUS</v>
          </cell>
          <cell r="K273" t="str">
            <v>00/0</v>
          </cell>
          <cell r="L273" t="str">
            <v/>
          </cell>
          <cell r="M273" t="str">
            <v>B</v>
          </cell>
          <cell r="N273" t="str">
            <v>W</v>
          </cell>
          <cell r="O273">
            <v>4499</v>
          </cell>
          <cell r="P273">
            <v>2110</v>
          </cell>
          <cell r="Q273">
            <v>2110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80005</v>
          </cell>
          <cell r="Z273" t="str">
            <v xml:space="preserve">BATA INDIA     </v>
          </cell>
        </row>
        <row r="274">
          <cell r="F274">
            <v>8616042</v>
          </cell>
          <cell r="G274">
            <v>5</v>
          </cell>
          <cell r="H274">
            <v>2</v>
          </cell>
          <cell r="I274" t="str">
            <v>42</v>
          </cell>
          <cell r="J274" t="str">
            <v>BONUS</v>
          </cell>
          <cell r="K274" t="str">
            <v>00/0</v>
          </cell>
          <cell r="L274" t="str">
            <v/>
          </cell>
          <cell r="M274" t="str">
            <v>B</v>
          </cell>
          <cell r="N274" t="str">
            <v>W</v>
          </cell>
          <cell r="O274">
            <v>4499</v>
          </cell>
          <cell r="P274">
            <v>2110</v>
          </cell>
          <cell r="Q274">
            <v>2110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80005</v>
          </cell>
          <cell r="Z274" t="str">
            <v xml:space="preserve">BATA INDIA     </v>
          </cell>
        </row>
        <row r="275">
          <cell r="F275">
            <v>8616743</v>
          </cell>
          <cell r="G275">
            <v>5</v>
          </cell>
          <cell r="H275">
            <v>2</v>
          </cell>
          <cell r="I275" t="str">
            <v>43</v>
          </cell>
          <cell r="J275" t="str">
            <v>MACHO GOAL</v>
          </cell>
          <cell r="K275" t="str">
            <v>00/0</v>
          </cell>
          <cell r="L275" t="str">
            <v/>
          </cell>
          <cell r="M275" t="str">
            <v>B</v>
          </cell>
          <cell r="N275" t="str">
            <v>B</v>
          </cell>
          <cell r="O275">
            <v>2999</v>
          </cell>
          <cell r="P275">
            <v>1356</v>
          </cell>
          <cell r="Q275">
            <v>1356</v>
          </cell>
          <cell r="R275">
            <v>2</v>
          </cell>
          <cell r="S275">
            <v>1</v>
          </cell>
          <cell r="T275">
            <v>3</v>
          </cell>
          <cell r="U275">
            <v>3</v>
          </cell>
          <cell r="V275">
            <v>7689.75</v>
          </cell>
          <cell r="W275">
            <v>84</v>
          </cell>
          <cell r="X275">
            <v>213134.23</v>
          </cell>
          <cell r="Y275">
            <v>80005</v>
          </cell>
          <cell r="Z275" t="str">
            <v xml:space="preserve">BATA INDIA     </v>
          </cell>
          <cell r="AA275">
            <v>0</v>
          </cell>
          <cell r="AB275">
            <v>0</v>
          </cell>
        </row>
        <row r="276">
          <cell r="F276">
            <v>8613761</v>
          </cell>
          <cell r="G276">
            <v>5</v>
          </cell>
          <cell r="H276">
            <v>2</v>
          </cell>
          <cell r="I276" t="str">
            <v>61</v>
          </cell>
          <cell r="J276" t="str">
            <v>MACHO TOUR</v>
          </cell>
          <cell r="K276" t="str">
            <v>00/0</v>
          </cell>
          <cell r="L276" t="str">
            <v/>
          </cell>
          <cell r="M276" t="str">
            <v>B</v>
          </cell>
          <cell r="N276" t="str">
            <v>D</v>
          </cell>
          <cell r="O276">
            <v>3499</v>
          </cell>
          <cell r="P276">
            <v>1589</v>
          </cell>
          <cell r="Q276">
            <v>1589</v>
          </cell>
          <cell r="R276">
            <v>3</v>
          </cell>
          <cell r="S276">
            <v>4</v>
          </cell>
          <cell r="T276">
            <v>0</v>
          </cell>
          <cell r="U276">
            <v>3</v>
          </cell>
          <cell r="V276">
            <v>8971.7999999999993</v>
          </cell>
          <cell r="W276">
            <v>31</v>
          </cell>
          <cell r="X276">
            <v>92260.01</v>
          </cell>
          <cell r="Y276">
            <v>80005</v>
          </cell>
          <cell r="Z276" t="str">
            <v xml:space="preserve">BATA INDIA     </v>
          </cell>
          <cell r="AA276">
            <v>0</v>
          </cell>
          <cell r="AB276">
            <v>0</v>
          </cell>
        </row>
        <row r="277">
          <cell r="F277">
            <v>8616761</v>
          </cell>
          <cell r="G277">
            <v>5</v>
          </cell>
          <cell r="H277">
            <v>2</v>
          </cell>
          <cell r="I277" t="str">
            <v>61</v>
          </cell>
          <cell r="J277" t="str">
            <v>MACHO TOUR</v>
          </cell>
          <cell r="K277" t="str">
            <v>00/0</v>
          </cell>
          <cell r="L277" t="str">
            <v/>
          </cell>
          <cell r="M277" t="str">
            <v>B</v>
          </cell>
          <cell r="N277" t="str">
            <v>B</v>
          </cell>
          <cell r="O277">
            <v>3499</v>
          </cell>
          <cell r="P277">
            <v>1589</v>
          </cell>
          <cell r="Q277">
            <v>1589</v>
          </cell>
          <cell r="R277">
            <v>0</v>
          </cell>
          <cell r="S277">
            <v>2</v>
          </cell>
          <cell r="T277">
            <v>0</v>
          </cell>
          <cell r="U277">
            <v>0</v>
          </cell>
          <cell r="V277">
            <v>0</v>
          </cell>
          <cell r="W277">
            <v>48</v>
          </cell>
          <cell r="X277">
            <v>143548.79999999999</v>
          </cell>
          <cell r="Y277">
            <v>80005</v>
          </cell>
          <cell r="Z277" t="str">
            <v xml:space="preserve">BATA INDIA     </v>
          </cell>
          <cell r="AA277">
            <v>0</v>
          </cell>
          <cell r="AB277">
            <v>0</v>
          </cell>
        </row>
        <row r="278">
          <cell r="F278">
            <v>8614762</v>
          </cell>
          <cell r="G278">
            <v>5</v>
          </cell>
          <cell r="H278">
            <v>2</v>
          </cell>
          <cell r="I278" t="str">
            <v>62</v>
          </cell>
          <cell r="J278" t="str">
            <v>MACHO TRAIL</v>
          </cell>
          <cell r="K278" t="str">
            <v>00/0</v>
          </cell>
          <cell r="L278" t="str">
            <v/>
          </cell>
          <cell r="M278" t="str">
            <v>B</v>
          </cell>
          <cell r="N278" t="str">
            <v>D</v>
          </cell>
          <cell r="O278">
            <v>2999</v>
          </cell>
          <cell r="P278">
            <v>1405</v>
          </cell>
          <cell r="Q278">
            <v>1405</v>
          </cell>
          <cell r="R278">
            <v>4</v>
          </cell>
          <cell r="S278">
            <v>0</v>
          </cell>
          <cell r="T278">
            <v>2</v>
          </cell>
          <cell r="U278">
            <v>6</v>
          </cell>
          <cell r="V278">
            <v>13969.71</v>
          </cell>
          <cell r="W278">
            <v>47</v>
          </cell>
          <cell r="X278">
            <v>116499.7</v>
          </cell>
          <cell r="Y278">
            <v>80005</v>
          </cell>
          <cell r="Z278" t="str">
            <v xml:space="preserve">BATA INDIA     </v>
          </cell>
          <cell r="AA278">
            <v>0</v>
          </cell>
          <cell r="AB278">
            <v>0</v>
          </cell>
        </row>
        <row r="279">
          <cell r="F279">
            <v>8616762</v>
          </cell>
          <cell r="G279">
            <v>5</v>
          </cell>
          <cell r="H279">
            <v>2</v>
          </cell>
          <cell r="I279" t="str">
            <v>62</v>
          </cell>
          <cell r="J279" t="str">
            <v>MACHO TRAIL</v>
          </cell>
          <cell r="K279" t="str">
            <v>00/0</v>
          </cell>
          <cell r="L279" t="str">
            <v/>
          </cell>
          <cell r="M279" t="str">
            <v>B</v>
          </cell>
          <cell r="N279" t="str">
            <v>D</v>
          </cell>
          <cell r="O279">
            <v>2999</v>
          </cell>
          <cell r="P279">
            <v>1405</v>
          </cell>
          <cell r="Q279">
            <v>1405</v>
          </cell>
          <cell r="R279">
            <v>1</v>
          </cell>
          <cell r="S279">
            <v>3</v>
          </cell>
          <cell r="T279">
            <v>2</v>
          </cell>
          <cell r="U279">
            <v>3</v>
          </cell>
          <cell r="V279">
            <v>7689.75</v>
          </cell>
          <cell r="W279">
            <v>48</v>
          </cell>
          <cell r="X279">
            <v>122651.51</v>
          </cell>
          <cell r="Y279">
            <v>80005</v>
          </cell>
          <cell r="Z279" t="str">
            <v xml:space="preserve">BATA INDIA     </v>
          </cell>
          <cell r="AA279">
            <v>0</v>
          </cell>
          <cell r="AB279">
            <v>0</v>
          </cell>
        </row>
        <row r="280">
          <cell r="F280">
            <v>8616465</v>
          </cell>
          <cell r="G280">
            <v>5</v>
          </cell>
          <cell r="H280">
            <v>2</v>
          </cell>
          <cell r="I280" t="str">
            <v>65</v>
          </cell>
          <cell r="J280" t="str">
            <v>SPARKLE</v>
          </cell>
          <cell r="K280" t="str">
            <v>18/8</v>
          </cell>
          <cell r="L280" t="str">
            <v>-</v>
          </cell>
          <cell r="M280" t="str">
            <v>B</v>
          </cell>
          <cell r="N280" t="str">
            <v>D</v>
          </cell>
          <cell r="O280">
            <v>999</v>
          </cell>
          <cell r="P280">
            <v>525</v>
          </cell>
          <cell r="Q280">
            <v>525</v>
          </cell>
          <cell r="R280">
            <v>13</v>
          </cell>
          <cell r="S280">
            <v>20</v>
          </cell>
          <cell r="T280">
            <v>32</v>
          </cell>
          <cell r="U280">
            <v>13</v>
          </cell>
          <cell r="V280">
            <v>11100.05</v>
          </cell>
          <cell r="W280">
            <v>529</v>
          </cell>
          <cell r="X280">
            <v>368108.65</v>
          </cell>
          <cell r="Y280">
            <v>14240</v>
          </cell>
          <cell r="Z280" t="str">
            <v>LEATHER FACTORY</v>
          </cell>
          <cell r="AA280">
            <v>86</v>
          </cell>
          <cell r="AB280">
            <v>53705.68</v>
          </cell>
          <cell r="AC280">
            <v>42</v>
          </cell>
        </row>
        <row r="281">
          <cell r="F281">
            <v>8616574</v>
          </cell>
          <cell r="G281">
            <v>5</v>
          </cell>
          <cell r="H281">
            <v>2</v>
          </cell>
          <cell r="I281" t="str">
            <v>74</v>
          </cell>
          <cell r="J281" t="str">
            <v>PIPING</v>
          </cell>
          <cell r="K281" t="str">
            <v>27/8</v>
          </cell>
          <cell r="L281" t="str">
            <v>-</v>
          </cell>
          <cell r="M281" t="str">
            <v>B</v>
          </cell>
          <cell r="N281" t="str">
            <v>D</v>
          </cell>
          <cell r="O281">
            <v>490</v>
          </cell>
          <cell r="P281">
            <v>540</v>
          </cell>
          <cell r="Q281">
            <v>540</v>
          </cell>
          <cell r="R281">
            <v>0</v>
          </cell>
          <cell r="S281">
            <v>0</v>
          </cell>
          <cell r="T281">
            <v>1</v>
          </cell>
          <cell r="U281">
            <v>0</v>
          </cell>
          <cell r="V281">
            <v>0</v>
          </cell>
          <cell r="W281">
            <v>6</v>
          </cell>
          <cell r="X281">
            <v>2512.8000000000002</v>
          </cell>
          <cell r="Y281">
            <v>14240</v>
          </cell>
          <cell r="Z281" t="str">
            <v>LEATHER FACTORY</v>
          </cell>
          <cell r="AA281">
            <v>38</v>
          </cell>
          <cell r="AB281">
            <v>-1946.65</v>
          </cell>
          <cell r="AC281">
            <v>204</v>
          </cell>
        </row>
        <row r="282">
          <cell r="F282">
            <v>8614680</v>
          </cell>
          <cell r="G282">
            <v>5</v>
          </cell>
          <cell r="H282">
            <v>2</v>
          </cell>
          <cell r="I282" t="str">
            <v>80</v>
          </cell>
          <cell r="J282" t="str">
            <v>BRAD SANDAL</v>
          </cell>
          <cell r="K282" t="str">
            <v>00/0</v>
          </cell>
          <cell r="L282" t="str">
            <v/>
          </cell>
          <cell r="M282" t="str">
            <v>B</v>
          </cell>
          <cell r="N282" t="str">
            <v>W</v>
          </cell>
          <cell r="O282">
            <v>4499</v>
          </cell>
          <cell r="P282">
            <v>2120</v>
          </cell>
          <cell r="Q282">
            <v>2120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80005</v>
          </cell>
          <cell r="Z282" t="str">
            <v xml:space="preserve">BATA INDIA     </v>
          </cell>
        </row>
        <row r="283">
          <cell r="F283">
            <v>8616680</v>
          </cell>
          <cell r="G283">
            <v>5</v>
          </cell>
          <cell r="H283">
            <v>2</v>
          </cell>
          <cell r="I283" t="str">
            <v>80</v>
          </cell>
          <cell r="J283" t="str">
            <v>BRAD SANDAL</v>
          </cell>
          <cell r="K283" t="str">
            <v>00/0</v>
          </cell>
          <cell r="L283" t="str">
            <v/>
          </cell>
          <cell r="M283" t="str">
            <v>B</v>
          </cell>
          <cell r="N283" t="str">
            <v>W</v>
          </cell>
          <cell r="O283">
            <v>4499</v>
          </cell>
          <cell r="P283">
            <v>2120</v>
          </cell>
          <cell r="Q283">
            <v>2120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80005</v>
          </cell>
          <cell r="Z283" t="str">
            <v xml:space="preserve">BATA INDIA     </v>
          </cell>
        </row>
        <row r="284">
          <cell r="F284">
            <v>8615981</v>
          </cell>
          <cell r="G284">
            <v>5</v>
          </cell>
          <cell r="H284">
            <v>2</v>
          </cell>
          <cell r="I284" t="str">
            <v>81</v>
          </cell>
          <cell r="J284" t="str">
            <v>CAMRO</v>
          </cell>
          <cell r="K284" t="str">
            <v>18/8</v>
          </cell>
          <cell r="L284" t="str">
            <v>-</v>
          </cell>
          <cell r="M284" t="str">
            <v>B</v>
          </cell>
          <cell r="N284" t="str">
            <v>D</v>
          </cell>
          <cell r="O284">
            <v>999</v>
          </cell>
          <cell r="P284">
            <v>525</v>
          </cell>
          <cell r="Q284">
            <v>525</v>
          </cell>
          <cell r="R284">
            <v>8</v>
          </cell>
          <cell r="S284">
            <v>9</v>
          </cell>
          <cell r="T284">
            <v>11</v>
          </cell>
          <cell r="U284">
            <v>7</v>
          </cell>
          <cell r="V284">
            <v>5976.95</v>
          </cell>
          <cell r="W284">
            <v>346</v>
          </cell>
          <cell r="X284">
            <v>242086.54</v>
          </cell>
          <cell r="Y284">
            <v>14240</v>
          </cell>
          <cell r="Z284" t="str">
            <v>LEATHER FACTORY</v>
          </cell>
          <cell r="AA284">
            <v>171</v>
          </cell>
          <cell r="AB284">
            <v>161765.10999999999</v>
          </cell>
          <cell r="AC284">
            <v>173</v>
          </cell>
        </row>
        <row r="285">
          <cell r="F285">
            <v>8618981</v>
          </cell>
          <cell r="G285">
            <v>5</v>
          </cell>
          <cell r="H285">
            <v>2</v>
          </cell>
          <cell r="I285" t="str">
            <v>81</v>
          </cell>
          <cell r="J285" t="str">
            <v>CAMRO</v>
          </cell>
          <cell r="K285" t="str">
            <v>18/8</v>
          </cell>
          <cell r="L285" t="str">
            <v>-</v>
          </cell>
          <cell r="M285" t="str">
            <v>B</v>
          </cell>
          <cell r="N285" t="str">
            <v>D</v>
          </cell>
          <cell r="O285">
            <v>999</v>
          </cell>
          <cell r="P285">
            <v>525</v>
          </cell>
          <cell r="Q285">
            <v>525</v>
          </cell>
          <cell r="R285">
            <v>6</v>
          </cell>
          <cell r="S285">
            <v>4</v>
          </cell>
          <cell r="T285">
            <v>10</v>
          </cell>
          <cell r="U285">
            <v>7</v>
          </cell>
          <cell r="V285">
            <v>5976.95</v>
          </cell>
          <cell r="W285">
            <v>229</v>
          </cell>
          <cell r="X285">
            <v>192421.04</v>
          </cell>
          <cell r="Y285">
            <v>14240</v>
          </cell>
          <cell r="Z285" t="str">
            <v>LEATHER FACTORY</v>
          </cell>
          <cell r="AA285">
            <v>169</v>
          </cell>
          <cell r="AB285">
            <v>158311.78</v>
          </cell>
          <cell r="AC285">
            <v>223</v>
          </cell>
        </row>
        <row r="286">
          <cell r="F286">
            <v>8618982</v>
          </cell>
          <cell r="G286">
            <v>5</v>
          </cell>
          <cell r="H286">
            <v>2</v>
          </cell>
          <cell r="I286" t="str">
            <v>82</v>
          </cell>
          <cell r="J286" t="str">
            <v>FORTUNER-2</v>
          </cell>
          <cell r="K286" t="str">
            <v>18/8</v>
          </cell>
          <cell r="L286" t="str">
            <v>-</v>
          </cell>
          <cell r="M286" t="str">
            <v>B</v>
          </cell>
          <cell r="N286" t="str">
            <v>D</v>
          </cell>
          <cell r="O286">
            <v>999</v>
          </cell>
          <cell r="P286">
            <v>545</v>
          </cell>
          <cell r="Q286">
            <v>545</v>
          </cell>
          <cell r="R286">
            <v>1</v>
          </cell>
          <cell r="S286">
            <v>4</v>
          </cell>
          <cell r="T286">
            <v>8</v>
          </cell>
          <cell r="U286">
            <v>2</v>
          </cell>
          <cell r="V286">
            <v>1707.7</v>
          </cell>
          <cell r="W286">
            <v>94</v>
          </cell>
          <cell r="X286">
            <v>79493.429999999993</v>
          </cell>
          <cell r="Y286">
            <v>14240</v>
          </cell>
          <cell r="Z286" t="str">
            <v>LEATHER FACTORY</v>
          </cell>
          <cell r="AA286">
            <v>57</v>
          </cell>
          <cell r="AB286">
            <v>57440.44</v>
          </cell>
          <cell r="AC286">
            <v>88</v>
          </cell>
        </row>
        <row r="287">
          <cell r="F287">
            <v>8615982</v>
          </cell>
          <cell r="G287">
            <v>5</v>
          </cell>
          <cell r="H287">
            <v>2</v>
          </cell>
          <cell r="I287" t="str">
            <v>82</v>
          </cell>
          <cell r="J287" t="str">
            <v>FORTUNER-2</v>
          </cell>
          <cell r="K287" t="str">
            <v>18/8</v>
          </cell>
          <cell r="L287" t="str">
            <v>-</v>
          </cell>
          <cell r="M287" t="str">
            <v>B</v>
          </cell>
          <cell r="N287" t="str">
            <v>D</v>
          </cell>
          <cell r="O287">
            <v>999</v>
          </cell>
          <cell r="P287">
            <v>545</v>
          </cell>
          <cell r="Q287">
            <v>545</v>
          </cell>
          <cell r="R287">
            <v>1</v>
          </cell>
          <cell r="S287">
            <v>7</v>
          </cell>
          <cell r="T287">
            <v>11</v>
          </cell>
          <cell r="U287">
            <v>4</v>
          </cell>
          <cell r="V287">
            <v>3415.4</v>
          </cell>
          <cell r="W287">
            <v>269</v>
          </cell>
          <cell r="X287">
            <v>193460.61</v>
          </cell>
          <cell r="Y287">
            <v>14240</v>
          </cell>
          <cell r="Z287" t="str">
            <v>LEATHER FACTORY</v>
          </cell>
          <cell r="AA287">
            <v>112</v>
          </cell>
          <cell r="AB287">
            <v>107440.69</v>
          </cell>
          <cell r="AC287">
            <v>205</v>
          </cell>
        </row>
        <row r="288">
          <cell r="F288">
            <v>8616696</v>
          </cell>
          <cell r="G288">
            <v>5</v>
          </cell>
          <cell r="H288">
            <v>2</v>
          </cell>
          <cell r="I288" t="str">
            <v>96</v>
          </cell>
          <cell r="J288" t="str">
            <v>MACHO SPIRIT</v>
          </cell>
          <cell r="K288" t="str">
            <v>00/0</v>
          </cell>
          <cell r="L288" t="str">
            <v/>
          </cell>
          <cell r="M288" t="str">
            <v>B</v>
          </cell>
          <cell r="N288" t="str">
            <v>B</v>
          </cell>
          <cell r="O288">
            <v>3499</v>
          </cell>
          <cell r="P288">
            <v>1468</v>
          </cell>
          <cell r="Q288">
            <v>1468</v>
          </cell>
          <cell r="R288">
            <v>0</v>
          </cell>
          <cell r="S288">
            <v>1</v>
          </cell>
          <cell r="T288">
            <v>1</v>
          </cell>
          <cell r="U288">
            <v>3</v>
          </cell>
          <cell r="V288">
            <v>7476.5</v>
          </cell>
          <cell r="W288">
            <v>37</v>
          </cell>
          <cell r="X288">
            <v>108259.72</v>
          </cell>
          <cell r="Y288">
            <v>80005</v>
          </cell>
          <cell r="Z288" t="str">
            <v xml:space="preserve">BATA INDIA     </v>
          </cell>
          <cell r="AA288">
            <v>34</v>
          </cell>
          <cell r="AB288">
            <v>101231.81</v>
          </cell>
        </row>
        <row r="289">
          <cell r="F289">
            <v>8614696</v>
          </cell>
          <cell r="G289">
            <v>5</v>
          </cell>
          <cell r="H289">
            <v>2</v>
          </cell>
          <cell r="I289" t="str">
            <v>96</v>
          </cell>
          <cell r="J289" t="str">
            <v>MACHO SPIRIT</v>
          </cell>
          <cell r="K289" t="str">
            <v>00/0</v>
          </cell>
          <cell r="L289" t="str">
            <v/>
          </cell>
          <cell r="M289" t="str">
            <v>B</v>
          </cell>
          <cell r="N289" t="str">
            <v>B</v>
          </cell>
          <cell r="O289">
            <v>3499</v>
          </cell>
          <cell r="P289">
            <v>1468</v>
          </cell>
          <cell r="Q289">
            <v>1468</v>
          </cell>
          <cell r="R289">
            <v>2</v>
          </cell>
          <cell r="S289">
            <v>1</v>
          </cell>
          <cell r="T289">
            <v>2</v>
          </cell>
          <cell r="U289">
            <v>1</v>
          </cell>
          <cell r="V289">
            <v>2990.6</v>
          </cell>
          <cell r="W289">
            <v>60</v>
          </cell>
          <cell r="X289">
            <v>177791.17</v>
          </cell>
          <cell r="Y289">
            <v>80005</v>
          </cell>
          <cell r="Z289" t="str">
            <v xml:space="preserve">BATA INDIA     </v>
          </cell>
          <cell r="AA289">
            <v>40</v>
          </cell>
          <cell r="AB289">
            <v>118577.29</v>
          </cell>
        </row>
        <row r="290">
          <cell r="F290">
            <v>8616003</v>
          </cell>
          <cell r="G290">
            <v>5</v>
          </cell>
          <cell r="H290">
            <v>4</v>
          </cell>
          <cell r="I290" t="str">
            <v>03</v>
          </cell>
          <cell r="J290" t="str">
            <v>NEW ROMAN SAND</v>
          </cell>
          <cell r="K290" t="str">
            <v>00/0</v>
          </cell>
          <cell r="L290" t="str">
            <v/>
          </cell>
          <cell r="M290" t="str">
            <v>B</v>
          </cell>
          <cell r="N290" t="str">
            <v>W</v>
          </cell>
          <cell r="O290">
            <v>1399</v>
          </cell>
          <cell r="P290">
            <v>630</v>
          </cell>
          <cell r="Q290">
            <v>739.29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70004</v>
          </cell>
          <cell r="Z290" t="str">
            <v>A &amp; T ENTERPRIS</v>
          </cell>
        </row>
        <row r="291">
          <cell r="F291">
            <v>8614504</v>
          </cell>
          <cell r="G291">
            <v>5</v>
          </cell>
          <cell r="H291">
            <v>4</v>
          </cell>
          <cell r="I291" t="str">
            <v>04</v>
          </cell>
          <cell r="J291" t="str">
            <v>LUCAS CTR SAND</v>
          </cell>
          <cell r="K291" t="str">
            <v>42/8</v>
          </cell>
          <cell r="L291" t="str">
            <v>+</v>
          </cell>
          <cell r="M291" t="str">
            <v>B</v>
          </cell>
          <cell r="N291" t="str">
            <v>W</v>
          </cell>
          <cell r="O291">
            <v>1499</v>
          </cell>
          <cell r="P291">
            <v>680</v>
          </cell>
          <cell r="Q291">
            <v>797.96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70002</v>
          </cell>
          <cell r="Z291" t="str">
            <v>SAMSON COMPOUND</v>
          </cell>
        </row>
        <row r="292">
          <cell r="F292">
            <v>8616504</v>
          </cell>
          <cell r="G292">
            <v>5</v>
          </cell>
          <cell r="H292">
            <v>4</v>
          </cell>
          <cell r="I292" t="str">
            <v>04</v>
          </cell>
          <cell r="J292" t="str">
            <v>LUCAS CTR SAND</v>
          </cell>
          <cell r="K292" t="str">
            <v>42/8</v>
          </cell>
          <cell r="L292" t="str">
            <v>+</v>
          </cell>
          <cell r="M292" t="str">
            <v>B</v>
          </cell>
          <cell r="N292" t="str">
            <v>W</v>
          </cell>
          <cell r="O292">
            <v>1499</v>
          </cell>
          <cell r="P292">
            <v>680</v>
          </cell>
          <cell r="Q292">
            <v>797.96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70002</v>
          </cell>
          <cell r="Z292" t="str">
            <v>SAMSON COMPOUND</v>
          </cell>
        </row>
        <row r="293">
          <cell r="F293">
            <v>8614007</v>
          </cell>
          <cell r="G293">
            <v>5</v>
          </cell>
          <cell r="H293">
            <v>4</v>
          </cell>
          <cell r="I293" t="str">
            <v>07</v>
          </cell>
          <cell r="J293" t="str">
            <v>MANUEL</v>
          </cell>
          <cell r="K293" t="str">
            <v>00/0</v>
          </cell>
          <cell r="L293" t="str">
            <v/>
          </cell>
          <cell r="M293" t="str">
            <v>B</v>
          </cell>
          <cell r="N293" t="str">
            <v>W</v>
          </cell>
          <cell r="O293">
            <v>1699</v>
          </cell>
          <cell r="P293">
            <v>875</v>
          </cell>
          <cell r="Q293">
            <v>875</v>
          </cell>
          <cell r="R293">
            <v>84</v>
          </cell>
          <cell r="S293">
            <v>35</v>
          </cell>
          <cell r="T293">
            <v>24</v>
          </cell>
          <cell r="U293">
            <v>51</v>
          </cell>
          <cell r="V293">
            <v>73623.5</v>
          </cell>
          <cell r="W293">
            <v>194</v>
          </cell>
          <cell r="X293">
            <v>275398.31</v>
          </cell>
          <cell r="Y293">
            <v>70048</v>
          </cell>
          <cell r="Z293" t="str">
            <v>KINGSTAR FOOTWA</v>
          </cell>
        </row>
        <row r="294">
          <cell r="F294">
            <v>8616007</v>
          </cell>
          <cell r="G294">
            <v>5</v>
          </cell>
          <cell r="H294">
            <v>4</v>
          </cell>
          <cell r="I294" t="str">
            <v>07</v>
          </cell>
          <cell r="J294" t="str">
            <v>MANUEL</v>
          </cell>
          <cell r="K294" t="str">
            <v>00/0</v>
          </cell>
          <cell r="L294" t="str">
            <v/>
          </cell>
          <cell r="M294" t="str">
            <v>B</v>
          </cell>
          <cell r="N294" t="str">
            <v>W</v>
          </cell>
          <cell r="O294">
            <v>1699</v>
          </cell>
          <cell r="P294">
            <v>875</v>
          </cell>
          <cell r="Q294">
            <v>875</v>
          </cell>
          <cell r="R294">
            <v>52</v>
          </cell>
          <cell r="S294">
            <v>40</v>
          </cell>
          <cell r="T294">
            <v>43</v>
          </cell>
          <cell r="U294">
            <v>41</v>
          </cell>
          <cell r="V294">
            <v>59102.1</v>
          </cell>
          <cell r="W294">
            <v>179</v>
          </cell>
          <cell r="X294">
            <v>261399.62</v>
          </cell>
          <cell r="Y294">
            <v>70048</v>
          </cell>
          <cell r="Z294" t="str">
            <v>KINGSTAR FOOTWA</v>
          </cell>
        </row>
        <row r="295">
          <cell r="F295">
            <v>8714032</v>
          </cell>
          <cell r="G295">
            <v>5</v>
          </cell>
          <cell r="H295">
            <v>4</v>
          </cell>
          <cell r="I295" t="str">
            <v>32</v>
          </cell>
          <cell r="J295" t="str">
            <v>RONNIE</v>
          </cell>
          <cell r="K295" t="str">
            <v>00/0</v>
          </cell>
          <cell r="L295" t="str">
            <v/>
          </cell>
          <cell r="M295" t="str">
            <v>B</v>
          </cell>
          <cell r="N295" t="str">
            <v>W</v>
          </cell>
          <cell r="O295">
            <v>1299</v>
          </cell>
          <cell r="P295">
            <v>615</v>
          </cell>
          <cell r="Q295">
            <v>721.68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70004</v>
          </cell>
          <cell r="Z295" t="str">
            <v>A &amp; T ENTERPRIS</v>
          </cell>
        </row>
        <row r="296">
          <cell r="F296">
            <v>8613085</v>
          </cell>
          <cell r="G296">
            <v>5</v>
          </cell>
          <cell r="H296">
            <v>4</v>
          </cell>
          <cell r="I296" t="str">
            <v>85</v>
          </cell>
          <cell r="J296" t="str">
            <v>ROMAN SANDAL</v>
          </cell>
          <cell r="K296" t="str">
            <v>00/0</v>
          </cell>
          <cell r="L296" t="str">
            <v>+</v>
          </cell>
          <cell r="M296" t="str">
            <v>B</v>
          </cell>
          <cell r="N296" t="str">
            <v>D</v>
          </cell>
          <cell r="O296">
            <v>1499</v>
          </cell>
          <cell r="P296">
            <v>670</v>
          </cell>
          <cell r="Q296">
            <v>786.22</v>
          </cell>
          <cell r="R296">
            <v>2</v>
          </cell>
          <cell r="S296">
            <v>4</v>
          </cell>
          <cell r="T296">
            <v>2</v>
          </cell>
          <cell r="U296">
            <v>0</v>
          </cell>
          <cell r="V296">
            <v>0</v>
          </cell>
          <cell r="W296">
            <v>138</v>
          </cell>
          <cell r="X296">
            <v>174268.82</v>
          </cell>
          <cell r="Y296">
            <v>70063</v>
          </cell>
          <cell r="Z296" t="str">
            <v>SUPUN AIRSOFT P</v>
          </cell>
          <cell r="AA296">
            <v>621</v>
          </cell>
          <cell r="AB296">
            <v>778610.92</v>
          </cell>
          <cell r="AC296">
            <v>925</v>
          </cell>
        </row>
        <row r="297">
          <cell r="F297">
            <v>8616085</v>
          </cell>
          <cell r="G297">
            <v>5</v>
          </cell>
          <cell r="H297">
            <v>4</v>
          </cell>
          <cell r="I297" t="str">
            <v>85</v>
          </cell>
          <cell r="J297" t="str">
            <v>ROMAN SANDAL</v>
          </cell>
          <cell r="K297" t="str">
            <v>00/0</v>
          </cell>
          <cell r="L297" t="str">
            <v>+</v>
          </cell>
          <cell r="M297" t="str">
            <v>B</v>
          </cell>
          <cell r="N297" t="str">
            <v>D</v>
          </cell>
          <cell r="O297">
            <v>1499</v>
          </cell>
          <cell r="P297">
            <v>670</v>
          </cell>
          <cell r="Q297">
            <v>786.22</v>
          </cell>
          <cell r="R297">
            <v>5</v>
          </cell>
          <cell r="S297">
            <v>3</v>
          </cell>
          <cell r="T297">
            <v>10</v>
          </cell>
          <cell r="U297">
            <v>8</v>
          </cell>
          <cell r="V297">
            <v>9865.24</v>
          </cell>
          <cell r="W297">
            <v>453</v>
          </cell>
          <cell r="X297">
            <v>572760.46</v>
          </cell>
          <cell r="Y297">
            <v>70063</v>
          </cell>
          <cell r="Z297" t="str">
            <v>SUPUN AIRSOFT P</v>
          </cell>
          <cell r="AA297">
            <v>1185</v>
          </cell>
          <cell r="AB297">
            <v>1497597.8</v>
          </cell>
          <cell r="AC297">
            <v>1188</v>
          </cell>
        </row>
        <row r="298">
          <cell r="F298">
            <v>8615091</v>
          </cell>
          <cell r="G298">
            <v>5</v>
          </cell>
          <cell r="H298">
            <v>4</v>
          </cell>
          <cell r="I298" t="str">
            <v>91</v>
          </cell>
          <cell r="J298" t="str">
            <v>RIDER</v>
          </cell>
          <cell r="K298" t="str">
            <v>47/8</v>
          </cell>
          <cell r="L298" t="str">
            <v>-</v>
          </cell>
          <cell r="M298" t="str">
            <v>B</v>
          </cell>
          <cell r="N298" t="str">
            <v>D</v>
          </cell>
          <cell r="O298">
            <v>749</v>
          </cell>
          <cell r="P298">
            <v>675</v>
          </cell>
          <cell r="Q298">
            <v>792.09</v>
          </cell>
          <cell r="R298">
            <v>3</v>
          </cell>
          <cell r="S298">
            <v>2</v>
          </cell>
          <cell r="T298">
            <v>3</v>
          </cell>
          <cell r="U298">
            <v>5</v>
          </cell>
          <cell r="V298">
            <v>3200.85</v>
          </cell>
          <cell r="W298">
            <v>100</v>
          </cell>
          <cell r="X298">
            <v>81288.160000000003</v>
          </cell>
          <cell r="Y298">
            <v>70063</v>
          </cell>
          <cell r="Z298" t="str">
            <v>SUPUN AIRSOFT P</v>
          </cell>
          <cell r="AA298">
            <v>119</v>
          </cell>
          <cell r="AB298">
            <v>150220.70000000001</v>
          </cell>
          <cell r="AC298">
            <v>308</v>
          </cell>
        </row>
        <row r="299">
          <cell r="F299">
            <v>8615592</v>
          </cell>
          <cell r="G299">
            <v>5</v>
          </cell>
          <cell r="H299">
            <v>4</v>
          </cell>
          <cell r="I299" t="str">
            <v>92</v>
          </cell>
          <cell r="J299" t="str">
            <v>NEW RIDER</v>
          </cell>
          <cell r="K299" t="str">
            <v>51/7</v>
          </cell>
          <cell r="L299" t="str">
            <v>+</v>
          </cell>
          <cell r="M299" t="str">
            <v>B</v>
          </cell>
          <cell r="N299" t="str">
            <v>D</v>
          </cell>
          <cell r="O299">
            <v>1499</v>
          </cell>
          <cell r="P299">
            <v>659</v>
          </cell>
          <cell r="Q299">
            <v>773.32</v>
          </cell>
          <cell r="R299">
            <v>2</v>
          </cell>
          <cell r="S299">
            <v>2</v>
          </cell>
          <cell r="T299">
            <v>2</v>
          </cell>
          <cell r="U299">
            <v>7</v>
          </cell>
          <cell r="V299">
            <v>8968.4</v>
          </cell>
          <cell r="W299">
            <v>134</v>
          </cell>
          <cell r="X299">
            <v>170527.72</v>
          </cell>
          <cell r="Y299">
            <v>70078</v>
          </cell>
          <cell r="Z299" t="str">
            <v>SIRIMAL FOOT WE</v>
          </cell>
          <cell r="AA299">
            <v>56</v>
          </cell>
          <cell r="AB299">
            <v>72285.279999999999</v>
          </cell>
          <cell r="AC299">
            <v>101</v>
          </cell>
        </row>
        <row r="300">
          <cell r="F300">
            <v>8619592</v>
          </cell>
          <cell r="G300">
            <v>5</v>
          </cell>
          <cell r="H300">
            <v>4</v>
          </cell>
          <cell r="I300" t="str">
            <v>92</v>
          </cell>
          <cell r="J300" t="str">
            <v>NEW RIDER</v>
          </cell>
          <cell r="K300" t="str">
            <v>51/7</v>
          </cell>
          <cell r="L300" t="str">
            <v>+</v>
          </cell>
          <cell r="M300" t="str">
            <v>B</v>
          </cell>
          <cell r="N300" t="str">
            <v>D</v>
          </cell>
          <cell r="O300">
            <v>1499</v>
          </cell>
          <cell r="P300">
            <v>659</v>
          </cell>
          <cell r="Q300">
            <v>773.32</v>
          </cell>
          <cell r="R300">
            <v>1</v>
          </cell>
          <cell r="S300">
            <v>8</v>
          </cell>
          <cell r="T300">
            <v>8</v>
          </cell>
          <cell r="U300">
            <v>7</v>
          </cell>
          <cell r="V300">
            <v>8968.4</v>
          </cell>
          <cell r="W300">
            <v>266</v>
          </cell>
          <cell r="X300">
            <v>338813.34</v>
          </cell>
          <cell r="Y300">
            <v>70078</v>
          </cell>
          <cell r="Z300" t="str">
            <v>SIRIMAL FOOT WE</v>
          </cell>
          <cell r="AA300">
            <v>97</v>
          </cell>
          <cell r="AB300">
            <v>123059.26</v>
          </cell>
          <cell r="AC300">
            <v>222</v>
          </cell>
        </row>
        <row r="301">
          <cell r="F301">
            <v>8614592</v>
          </cell>
          <cell r="G301">
            <v>5</v>
          </cell>
          <cell r="H301">
            <v>4</v>
          </cell>
          <cell r="I301" t="str">
            <v>92</v>
          </cell>
          <cell r="J301" t="str">
            <v>NEW RIDER</v>
          </cell>
          <cell r="K301" t="str">
            <v>51/7</v>
          </cell>
          <cell r="L301" t="str">
            <v>+</v>
          </cell>
          <cell r="M301" t="str">
            <v>B</v>
          </cell>
          <cell r="N301" t="str">
            <v>D</v>
          </cell>
          <cell r="O301">
            <v>1499</v>
          </cell>
          <cell r="P301">
            <v>659</v>
          </cell>
          <cell r="Q301">
            <v>773.32</v>
          </cell>
          <cell r="R301">
            <v>2</v>
          </cell>
          <cell r="S301">
            <v>3</v>
          </cell>
          <cell r="T301">
            <v>4</v>
          </cell>
          <cell r="U301">
            <v>1</v>
          </cell>
          <cell r="V301">
            <v>1281.2</v>
          </cell>
          <cell r="W301">
            <v>166</v>
          </cell>
          <cell r="X301">
            <v>210795.84</v>
          </cell>
          <cell r="Y301">
            <v>70078</v>
          </cell>
          <cell r="Z301" t="str">
            <v>SIRIMAL FOOT WE</v>
          </cell>
          <cell r="AA301">
            <v>147</v>
          </cell>
          <cell r="AB301">
            <v>187823.92</v>
          </cell>
          <cell r="AC301">
            <v>167</v>
          </cell>
        </row>
        <row r="302">
          <cell r="F302">
            <v>8614598</v>
          </cell>
          <cell r="G302">
            <v>5</v>
          </cell>
          <cell r="H302">
            <v>4</v>
          </cell>
          <cell r="I302" t="str">
            <v>98</v>
          </cell>
          <cell r="J302" t="str">
            <v>NEW SAMUEL</v>
          </cell>
          <cell r="K302" t="str">
            <v>00/0</v>
          </cell>
          <cell r="L302" t="str">
            <v/>
          </cell>
          <cell r="M302" t="str">
            <v>B</v>
          </cell>
          <cell r="N302" t="str">
            <v>N</v>
          </cell>
          <cell r="O302">
            <v>1399</v>
          </cell>
          <cell r="P302">
            <v>659</v>
          </cell>
          <cell r="Q302">
            <v>773.32</v>
          </cell>
          <cell r="R302">
            <v>33</v>
          </cell>
          <cell r="S302">
            <v>22</v>
          </cell>
          <cell r="T302">
            <v>27</v>
          </cell>
          <cell r="U302">
            <v>21</v>
          </cell>
          <cell r="V302">
            <v>24871.18</v>
          </cell>
          <cell r="W302">
            <v>869</v>
          </cell>
          <cell r="X302">
            <v>1029786.3</v>
          </cell>
          <cell r="Y302">
            <v>70078</v>
          </cell>
          <cell r="Z302" t="str">
            <v>SIRIMAL FOOT WE</v>
          </cell>
          <cell r="AA302">
            <v>987</v>
          </cell>
          <cell r="AB302">
            <v>1155015.1000000001</v>
          </cell>
          <cell r="AC302">
            <v>742</v>
          </cell>
        </row>
        <row r="303">
          <cell r="F303">
            <v>8616598</v>
          </cell>
          <cell r="G303">
            <v>5</v>
          </cell>
          <cell r="H303">
            <v>4</v>
          </cell>
          <cell r="I303" t="str">
            <v>98</v>
          </cell>
          <cell r="J303" t="str">
            <v>NEW SAMUEL</v>
          </cell>
          <cell r="K303" t="str">
            <v>00/0</v>
          </cell>
          <cell r="L303" t="str">
            <v/>
          </cell>
          <cell r="M303" t="str">
            <v>B</v>
          </cell>
          <cell r="N303" t="str">
            <v>N</v>
          </cell>
          <cell r="O303">
            <v>1399</v>
          </cell>
          <cell r="P303">
            <v>659</v>
          </cell>
          <cell r="Q303">
            <v>773.32</v>
          </cell>
          <cell r="R303">
            <v>22</v>
          </cell>
          <cell r="S303">
            <v>13</v>
          </cell>
          <cell r="T303">
            <v>24</v>
          </cell>
          <cell r="U303">
            <v>28</v>
          </cell>
          <cell r="V303">
            <v>32762.99</v>
          </cell>
          <cell r="W303">
            <v>560</v>
          </cell>
          <cell r="X303">
            <v>663809.30000000005</v>
          </cell>
          <cell r="Y303">
            <v>70078</v>
          </cell>
          <cell r="Z303" t="str">
            <v>SIRIMAL FOOT WE</v>
          </cell>
          <cell r="AA303">
            <v>1108</v>
          </cell>
          <cell r="AB303">
            <v>1293050</v>
          </cell>
          <cell r="AC303">
            <v>698</v>
          </cell>
        </row>
        <row r="304">
          <cell r="F304">
            <v>8746001</v>
          </cell>
          <cell r="G304">
            <v>5</v>
          </cell>
          <cell r="H304">
            <v>6</v>
          </cell>
          <cell r="I304" t="str">
            <v>01</v>
          </cell>
          <cell r="J304" t="str">
            <v>JAY THONG</v>
          </cell>
          <cell r="K304" t="str">
            <v>00/0</v>
          </cell>
          <cell r="L304" t="str">
            <v/>
          </cell>
          <cell r="M304" t="str">
            <v>B</v>
          </cell>
          <cell r="N304" t="str">
            <v>D</v>
          </cell>
          <cell r="O304">
            <v>2999</v>
          </cell>
          <cell r="P304">
            <v>1275</v>
          </cell>
          <cell r="Q304">
            <v>1275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3</v>
          </cell>
          <cell r="X304">
            <v>7689.75</v>
          </cell>
          <cell r="Y304">
            <v>70071</v>
          </cell>
          <cell r="Z304" t="str">
            <v>J.K ENTERPRISES</v>
          </cell>
          <cell r="AA304">
            <v>21</v>
          </cell>
          <cell r="AB304">
            <v>52290.29</v>
          </cell>
          <cell r="AC304">
            <v>78</v>
          </cell>
        </row>
        <row r="305">
          <cell r="F305">
            <v>8744001</v>
          </cell>
          <cell r="G305">
            <v>5</v>
          </cell>
          <cell r="H305">
            <v>6</v>
          </cell>
          <cell r="I305" t="str">
            <v>01</v>
          </cell>
          <cell r="J305" t="str">
            <v>JAY THONG</v>
          </cell>
          <cell r="K305" t="str">
            <v>00/0</v>
          </cell>
          <cell r="L305" t="str">
            <v/>
          </cell>
          <cell r="M305" t="str">
            <v>B</v>
          </cell>
          <cell r="N305" t="str">
            <v>D</v>
          </cell>
          <cell r="O305">
            <v>2999</v>
          </cell>
          <cell r="P305">
            <v>1275</v>
          </cell>
          <cell r="Q305">
            <v>1275</v>
          </cell>
          <cell r="R305">
            <v>0</v>
          </cell>
          <cell r="S305">
            <v>0</v>
          </cell>
          <cell r="T305">
            <v>1</v>
          </cell>
          <cell r="U305">
            <v>0</v>
          </cell>
          <cell r="V305">
            <v>0</v>
          </cell>
          <cell r="W305">
            <v>8</v>
          </cell>
          <cell r="X305">
            <v>19865.189999999999</v>
          </cell>
          <cell r="Y305">
            <v>70071</v>
          </cell>
          <cell r="Z305" t="str">
            <v>J.K ENTERPRISES</v>
          </cell>
          <cell r="AA305">
            <v>49</v>
          </cell>
          <cell r="AB305">
            <v>122779.67</v>
          </cell>
          <cell r="AC305">
            <v>112</v>
          </cell>
        </row>
        <row r="306">
          <cell r="F306">
            <v>8744002</v>
          </cell>
          <cell r="G306">
            <v>5</v>
          </cell>
          <cell r="H306">
            <v>6</v>
          </cell>
          <cell r="I306" t="str">
            <v>02</v>
          </cell>
          <cell r="J306" t="str">
            <v>JAY TOE RING</v>
          </cell>
          <cell r="K306" t="str">
            <v>00/0</v>
          </cell>
          <cell r="L306" t="str">
            <v/>
          </cell>
          <cell r="M306" t="str">
            <v>B</v>
          </cell>
          <cell r="N306" t="str">
            <v>D</v>
          </cell>
          <cell r="O306">
            <v>2999</v>
          </cell>
          <cell r="P306">
            <v>1275</v>
          </cell>
          <cell r="Q306">
            <v>1275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11</v>
          </cell>
          <cell r="X306">
            <v>28195.75</v>
          </cell>
          <cell r="Y306">
            <v>70071</v>
          </cell>
          <cell r="Z306" t="str">
            <v>J.K ENTERPRISES</v>
          </cell>
          <cell r="AA306">
            <v>31</v>
          </cell>
          <cell r="AB306">
            <v>78179.12</v>
          </cell>
          <cell r="AC306">
            <v>67</v>
          </cell>
        </row>
        <row r="307">
          <cell r="F307">
            <v>8746002</v>
          </cell>
          <cell r="G307">
            <v>5</v>
          </cell>
          <cell r="H307">
            <v>6</v>
          </cell>
          <cell r="I307" t="str">
            <v>02</v>
          </cell>
          <cell r="J307" t="str">
            <v>JAY TOE RING</v>
          </cell>
          <cell r="K307" t="str">
            <v>00/0</v>
          </cell>
          <cell r="L307" t="str">
            <v/>
          </cell>
          <cell r="M307" t="str">
            <v>B</v>
          </cell>
          <cell r="N307" t="str">
            <v>D</v>
          </cell>
          <cell r="O307">
            <v>2999</v>
          </cell>
          <cell r="P307">
            <v>1275</v>
          </cell>
          <cell r="Q307">
            <v>1275</v>
          </cell>
          <cell r="R307">
            <v>0</v>
          </cell>
          <cell r="S307">
            <v>0</v>
          </cell>
          <cell r="T307">
            <v>1</v>
          </cell>
          <cell r="U307">
            <v>1</v>
          </cell>
          <cell r="V307">
            <v>2563.25</v>
          </cell>
          <cell r="W307">
            <v>9</v>
          </cell>
          <cell r="X307">
            <v>23069.25</v>
          </cell>
          <cell r="Y307">
            <v>70071</v>
          </cell>
          <cell r="Z307" t="str">
            <v>J.K ENTERPRISES</v>
          </cell>
          <cell r="AA307">
            <v>40</v>
          </cell>
          <cell r="AB307">
            <v>98813.26</v>
          </cell>
          <cell r="AC307">
            <v>48</v>
          </cell>
        </row>
        <row r="308">
          <cell r="F308">
            <v>8714003</v>
          </cell>
          <cell r="G308">
            <v>5</v>
          </cell>
          <cell r="H308">
            <v>6</v>
          </cell>
          <cell r="I308" t="str">
            <v>03</v>
          </cell>
          <cell r="J308" t="str">
            <v>CALVIN</v>
          </cell>
          <cell r="K308" t="str">
            <v>20/6</v>
          </cell>
          <cell r="L308" t="str">
            <v>+</v>
          </cell>
          <cell r="M308" t="str">
            <v>B</v>
          </cell>
          <cell r="N308" t="str">
            <v>D</v>
          </cell>
          <cell r="O308">
            <v>999</v>
          </cell>
          <cell r="P308">
            <v>390</v>
          </cell>
          <cell r="Q308">
            <v>457.65</v>
          </cell>
          <cell r="R308">
            <v>6</v>
          </cell>
          <cell r="S308">
            <v>8</v>
          </cell>
          <cell r="T308">
            <v>6</v>
          </cell>
          <cell r="U308">
            <v>5</v>
          </cell>
          <cell r="V308">
            <v>4269.25</v>
          </cell>
          <cell r="W308">
            <v>194</v>
          </cell>
          <cell r="X308">
            <v>164707.65</v>
          </cell>
          <cell r="Y308">
            <v>70088</v>
          </cell>
          <cell r="Z308" t="str">
            <v xml:space="preserve">PREMIER        </v>
          </cell>
          <cell r="AA308">
            <v>335</v>
          </cell>
          <cell r="AB308">
            <v>283571.92</v>
          </cell>
          <cell r="AC308">
            <v>355</v>
          </cell>
        </row>
        <row r="309">
          <cell r="F309">
            <v>8716003</v>
          </cell>
          <cell r="G309">
            <v>5</v>
          </cell>
          <cell r="H309">
            <v>6</v>
          </cell>
          <cell r="I309" t="str">
            <v>03</v>
          </cell>
          <cell r="J309" t="str">
            <v>CALVIN</v>
          </cell>
          <cell r="K309" t="str">
            <v>20/6</v>
          </cell>
          <cell r="L309" t="str">
            <v>+</v>
          </cell>
          <cell r="M309" t="str">
            <v>B</v>
          </cell>
          <cell r="N309" t="str">
            <v>D</v>
          </cell>
          <cell r="O309">
            <v>999</v>
          </cell>
          <cell r="P309">
            <v>390</v>
          </cell>
          <cell r="Q309">
            <v>457.65</v>
          </cell>
          <cell r="R309">
            <v>3</v>
          </cell>
          <cell r="S309">
            <v>4</v>
          </cell>
          <cell r="T309">
            <v>4</v>
          </cell>
          <cell r="U309">
            <v>4</v>
          </cell>
          <cell r="V309">
            <v>3415.4</v>
          </cell>
          <cell r="W309">
            <v>125</v>
          </cell>
          <cell r="X309">
            <v>106133.54</v>
          </cell>
          <cell r="Y309">
            <v>70088</v>
          </cell>
          <cell r="Z309" t="str">
            <v xml:space="preserve">PREMIER        </v>
          </cell>
          <cell r="AA309">
            <v>275</v>
          </cell>
          <cell r="AB309">
            <v>230069.78</v>
          </cell>
          <cell r="AC309">
            <v>307</v>
          </cell>
        </row>
        <row r="310">
          <cell r="F310">
            <v>8744003</v>
          </cell>
          <cell r="G310">
            <v>5</v>
          </cell>
          <cell r="H310">
            <v>6</v>
          </cell>
          <cell r="I310" t="str">
            <v>03</v>
          </cell>
          <cell r="J310" t="str">
            <v>JAY MULE</v>
          </cell>
          <cell r="K310" t="str">
            <v>00/0</v>
          </cell>
          <cell r="L310" t="str">
            <v/>
          </cell>
          <cell r="M310" t="str">
            <v>B</v>
          </cell>
          <cell r="N310" t="str">
            <v>D</v>
          </cell>
          <cell r="O310">
            <v>2999</v>
          </cell>
          <cell r="P310">
            <v>1275</v>
          </cell>
          <cell r="Q310">
            <v>1275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12</v>
          </cell>
          <cell r="X310">
            <v>29221.02</v>
          </cell>
          <cell r="Y310">
            <v>70071</v>
          </cell>
          <cell r="Z310" t="str">
            <v>J.K ENTERPRISES</v>
          </cell>
          <cell r="AA310">
            <v>32</v>
          </cell>
          <cell r="AB310">
            <v>79460.73</v>
          </cell>
          <cell r="AC310">
            <v>37</v>
          </cell>
        </row>
        <row r="311">
          <cell r="F311">
            <v>8746003</v>
          </cell>
          <cell r="G311">
            <v>5</v>
          </cell>
          <cell r="H311">
            <v>6</v>
          </cell>
          <cell r="I311" t="str">
            <v>03</v>
          </cell>
          <cell r="J311" t="str">
            <v>JAY MULE</v>
          </cell>
          <cell r="K311" t="str">
            <v>27/8</v>
          </cell>
          <cell r="L311" t="str">
            <v>-</v>
          </cell>
          <cell r="M311" t="str">
            <v>B</v>
          </cell>
          <cell r="N311" t="str">
            <v>D</v>
          </cell>
          <cell r="O311">
            <v>2499</v>
          </cell>
          <cell r="P311">
            <v>1275</v>
          </cell>
          <cell r="Q311">
            <v>1275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21</v>
          </cell>
          <cell r="X311">
            <v>25965.03</v>
          </cell>
          <cell r="Y311">
            <v>70071</v>
          </cell>
          <cell r="Z311" t="str">
            <v>J.K ENTERPRISES</v>
          </cell>
          <cell r="AA311">
            <v>16</v>
          </cell>
          <cell r="AB311">
            <v>38576.9</v>
          </cell>
          <cell r="AC311">
            <v>15</v>
          </cell>
        </row>
        <row r="312">
          <cell r="F312">
            <v>8716005</v>
          </cell>
          <cell r="G312">
            <v>5</v>
          </cell>
          <cell r="H312">
            <v>6</v>
          </cell>
          <cell r="I312" t="str">
            <v>05</v>
          </cell>
          <cell r="J312" t="str">
            <v>DAVID</v>
          </cell>
          <cell r="K312" t="str">
            <v>27/8</v>
          </cell>
          <cell r="L312" t="str">
            <v>-</v>
          </cell>
          <cell r="M312" t="str">
            <v>B</v>
          </cell>
          <cell r="N312" t="str">
            <v>D</v>
          </cell>
          <cell r="O312">
            <v>499</v>
          </cell>
          <cell r="P312">
            <v>276.83999999999997</v>
          </cell>
          <cell r="Q312">
            <v>322.7</v>
          </cell>
          <cell r="R312">
            <v>4</v>
          </cell>
          <cell r="S312">
            <v>1</v>
          </cell>
          <cell r="T312">
            <v>3</v>
          </cell>
          <cell r="U312">
            <v>0</v>
          </cell>
          <cell r="V312">
            <v>0</v>
          </cell>
          <cell r="W312">
            <v>76</v>
          </cell>
          <cell r="X312">
            <v>31812.49</v>
          </cell>
          <cell r="Y312">
            <v>70088</v>
          </cell>
          <cell r="Z312" t="str">
            <v xml:space="preserve">PREMIER        </v>
          </cell>
          <cell r="AA312">
            <v>55</v>
          </cell>
          <cell r="AB312">
            <v>24298.06</v>
          </cell>
          <cell r="AC312">
            <v>269</v>
          </cell>
        </row>
        <row r="313">
          <cell r="F313">
            <v>8716007</v>
          </cell>
          <cell r="G313">
            <v>5</v>
          </cell>
          <cell r="H313">
            <v>6</v>
          </cell>
          <cell r="I313" t="str">
            <v>07</v>
          </cell>
          <cell r="J313" t="str">
            <v>KRYPTON-4</v>
          </cell>
          <cell r="K313" t="str">
            <v>00/0</v>
          </cell>
          <cell r="L313" t="str">
            <v/>
          </cell>
          <cell r="M313" t="str">
            <v>B</v>
          </cell>
          <cell r="N313" t="str">
            <v>D</v>
          </cell>
          <cell r="O313">
            <v>1299</v>
          </cell>
          <cell r="P313">
            <v>623</v>
          </cell>
          <cell r="Q313">
            <v>623</v>
          </cell>
          <cell r="R313">
            <v>4</v>
          </cell>
          <cell r="S313">
            <v>3</v>
          </cell>
          <cell r="T313">
            <v>1</v>
          </cell>
          <cell r="U313">
            <v>3</v>
          </cell>
          <cell r="V313">
            <v>3330.78</v>
          </cell>
          <cell r="W313">
            <v>243</v>
          </cell>
          <cell r="X313">
            <v>211433.14</v>
          </cell>
          <cell r="Y313">
            <v>14240</v>
          </cell>
          <cell r="Z313" t="str">
            <v>LEATHER FACTORY</v>
          </cell>
          <cell r="AA313">
            <v>382</v>
          </cell>
          <cell r="AB313">
            <v>419844.78</v>
          </cell>
          <cell r="AC313">
            <v>495</v>
          </cell>
        </row>
        <row r="314">
          <cell r="F314">
            <v>8714007</v>
          </cell>
          <cell r="G314">
            <v>5</v>
          </cell>
          <cell r="H314">
            <v>6</v>
          </cell>
          <cell r="I314" t="str">
            <v>07</v>
          </cell>
          <cell r="J314" t="str">
            <v>KRYPTON-4</v>
          </cell>
          <cell r="K314" t="str">
            <v>00/0</v>
          </cell>
          <cell r="L314" t="str">
            <v/>
          </cell>
          <cell r="M314" t="str">
            <v>B</v>
          </cell>
          <cell r="N314" t="str">
            <v>D</v>
          </cell>
          <cell r="O314">
            <v>1299</v>
          </cell>
          <cell r="P314">
            <v>623</v>
          </cell>
          <cell r="Q314">
            <v>623</v>
          </cell>
          <cell r="R314">
            <v>6</v>
          </cell>
          <cell r="S314">
            <v>8</v>
          </cell>
          <cell r="T314">
            <v>12</v>
          </cell>
          <cell r="U314">
            <v>11</v>
          </cell>
          <cell r="V314">
            <v>12212.86</v>
          </cell>
          <cell r="W314">
            <v>389</v>
          </cell>
          <cell r="X314">
            <v>424793.19</v>
          </cell>
          <cell r="Y314">
            <v>14240</v>
          </cell>
          <cell r="Z314" t="str">
            <v>LEATHER FACTORY</v>
          </cell>
          <cell r="AA314">
            <v>444</v>
          </cell>
          <cell r="AB314">
            <v>486904.5</v>
          </cell>
          <cell r="AC314">
            <v>474</v>
          </cell>
        </row>
        <row r="315">
          <cell r="F315">
            <v>8714009</v>
          </cell>
          <cell r="G315">
            <v>5</v>
          </cell>
          <cell r="H315">
            <v>6</v>
          </cell>
          <cell r="I315" t="str">
            <v>09</v>
          </cell>
          <cell r="J315" t="str">
            <v>FOOT IN</v>
          </cell>
          <cell r="K315" t="str">
            <v>38/8</v>
          </cell>
          <cell r="L315" t="str">
            <v>-</v>
          </cell>
          <cell r="M315" t="str">
            <v>B</v>
          </cell>
          <cell r="N315" t="str">
            <v>D</v>
          </cell>
          <cell r="O315">
            <v>100</v>
          </cell>
          <cell r="P315">
            <v>563.5</v>
          </cell>
          <cell r="Q315">
            <v>661.25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70077</v>
          </cell>
          <cell r="Z315" t="str">
            <v xml:space="preserve">C.P.I FOOTWARE </v>
          </cell>
          <cell r="AA315">
            <v>0</v>
          </cell>
          <cell r="AB315">
            <v>-888.21</v>
          </cell>
          <cell r="AC315">
            <v>39</v>
          </cell>
        </row>
        <row r="316">
          <cell r="F316">
            <v>8719010</v>
          </cell>
          <cell r="G316">
            <v>5</v>
          </cell>
          <cell r="H316">
            <v>6</v>
          </cell>
          <cell r="I316" t="str">
            <v>10</v>
          </cell>
          <cell r="J316" t="str">
            <v>BOBBY</v>
          </cell>
          <cell r="K316" t="str">
            <v>38/8</v>
          </cell>
          <cell r="L316" t="str">
            <v>-</v>
          </cell>
          <cell r="M316" t="str">
            <v>B</v>
          </cell>
          <cell r="N316" t="str">
            <v>D</v>
          </cell>
          <cell r="O316">
            <v>100</v>
          </cell>
          <cell r="P316">
            <v>275</v>
          </cell>
          <cell r="Q316">
            <v>322.7</v>
          </cell>
          <cell r="R316">
            <v>2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73</v>
          </cell>
          <cell r="X316">
            <v>6921.37</v>
          </cell>
          <cell r="Y316">
            <v>70088</v>
          </cell>
          <cell r="Z316" t="str">
            <v xml:space="preserve">PREMIER        </v>
          </cell>
          <cell r="AA316">
            <v>66</v>
          </cell>
          <cell r="AB316">
            <v>20337.32</v>
          </cell>
          <cell r="AC316">
            <v>510</v>
          </cell>
        </row>
        <row r="317">
          <cell r="F317">
            <v>8714015</v>
          </cell>
          <cell r="G317">
            <v>5</v>
          </cell>
          <cell r="H317">
            <v>6</v>
          </cell>
          <cell r="I317" t="str">
            <v>15</v>
          </cell>
          <cell r="J317" t="str">
            <v>DEX</v>
          </cell>
          <cell r="K317" t="str">
            <v>27/8</v>
          </cell>
          <cell r="L317" t="str">
            <v>-</v>
          </cell>
          <cell r="M317" t="str">
            <v>B</v>
          </cell>
          <cell r="N317" t="str">
            <v>D</v>
          </cell>
          <cell r="O317">
            <v>590</v>
          </cell>
          <cell r="P317">
            <v>456.48</v>
          </cell>
          <cell r="Q317">
            <v>535.66999999999996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70075</v>
          </cell>
          <cell r="Z317" t="str">
            <v xml:space="preserve">NEW TEAM       </v>
          </cell>
          <cell r="AA317">
            <v>1</v>
          </cell>
          <cell r="AB317">
            <v>853.85</v>
          </cell>
          <cell r="AC317">
            <v>7</v>
          </cell>
        </row>
        <row r="318">
          <cell r="F318">
            <v>8716017</v>
          </cell>
          <cell r="G318">
            <v>5</v>
          </cell>
          <cell r="H318">
            <v>6</v>
          </cell>
          <cell r="I318" t="str">
            <v>17</v>
          </cell>
          <cell r="J318" t="str">
            <v>KRYPTON-5</v>
          </cell>
          <cell r="K318" t="str">
            <v>29/6</v>
          </cell>
          <cell r="L318" t="str">
            <v>+</v>
          </cell>
          <cell r="M318" t="str">
            <v>B</v>
          </cell>
          <cell r="N318" t="str">
            <v>D</v>
          </cell>
          <cell r="O318">
            <v>1399</v>
          </cell>
          <cell r="P318">
            <v>622</v>
          </cell>
          <cell r="Q318">
            <v>622</v>
          </cell>
          <cell r="R318">
            <v>12</v>
          </cell>
          <cell r="S318">
            <v>9</v>
          </cell>
          <cell r="T318">
            <v>9</v>
          </cell>
          <cell r="U318">
            <v>7</v>
          </cell>
          <cell r="V318">
            <v>8011.38</v>
          </cell>
          <cell r="W318">
            <v>249</v>
          </cell>
          <cell r="X318">
            <v>293778.88</v>
          </cell>
          <cell r="Y318">
            <v>14240</v>
          </cell>
          <cell r="Z318" t="str">
            <v>LEATHER FACTORY</v>
          </cell>
          <cell r="AA318">
            <v>483</v>
          </cell>
          <cell r="AB318">
            <v>570841.43999999994</v>
          </cell>
          <cell r="AC318">
            <v>637</v>
          </cell>
        </row>
        <row r="319">
          <cell r="F319">
            <v>8714017</v>
          </cell>
          <cell r="G319">
            <v>5</v>
          </cell>
          <cell r="H319">
            <v>6</v>
          </cell>
          <cell r="I319" t="str">
            <v>17</v>
          </cell>
          <cell r="J319" t="str">
            <v>KRYPTON-5</v>
          </cell>
          <cell r="K319" t="str">
            <v>29/6</v>
          </cell>
          <cell r="L319" t="str">
            <v>+</v>
          </cell>
          <cell r="M319" t="str">
            <v>B</v>
          </cell>
          <cell r="N319" t="str">
            <v>D</v>
          </cell>
          <cell r="O319">
            <v>1399</v>
          </cell>
          <cell r="P319">
            <v>622</v>
          </cell>
          <cell r="Q319">
            <v>622</v>
          </cell>
          <cell r="R319">
            <v>13</v>
          </cell>
          <cell r="S319">
            <v>29</v>
          </cell>
          <cell r="T319">
            <v>12</v>
          </cell>
          <cell r="U319">
            <v>17</v>
          </cell>
          <cell r="V319">
            <v>20207.830000000002</v>
          </cell>
          <cell r="W319">
            <v>485</v>
          </cell>
          <cell r="X319">
            <v>575684.14</v>
          </cell>
          <cell r="Y319">
            <v>14240</v>
          </cell>
          <cell r="Z319" t="str">
            <v>LEATHER FACTORY</v>
          </cell>
          <cell r="AA319">
            <v>666</v>
          </cell>
          <cell r="AB319">
            <v>782581.2</v>
          </cell>
          <cell r="AC319">
            <v>978</v>
          </cell>
        </row>
        <row r="320">
          <cell r="F320">
            <v>8716018</v>
          </cell>
          <cell r="G320">
            <v>5</v>
          </cell>
          <cell r="H320">
            <v>6</v>
          </cell>
          <cell r="I320" t="str">
            <v>18</v>
          </cell>
          <cell r="J320" t="str">
            <v>LAKMAL</v>
          </cell>
          <cell r="K320" t="str">
            <v>00/0</v>
          </cell>
          <cell r="L320" t="str">
            <v/>
          </cell>
          <cell r="M320" t="str">
            <v>B</v>
          </cell>
          <cell r="N320" t="str">
            <v>W</v>
          </cell>
          <cell r="O320">
            <v>999</v>
          </cell>
          <cell r="P320">
            <v>425</v>
          </cell>
          <cell r="Q320">
            <v>498.72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70069</v>
          </cell>
          <cell r="Z320" t="str">
            <v>THILANKA ENTERP</v>
          </cell>
        </row>
        <row r="321">
          <cell r="F321">
            <v>8716518</v>
          </cell>
          <cell r="G321">
            <v>5</v>
          </cell>
          <cell r="H321">
            <v>6</v>
          </cell>
          <cell r="I321" t="str">
            <v>18</v>
          </cell>
          <cell r="J321" t="str">
            <v>LAKMAL</v>
          </cell>
          <cell r="K321" t="str">
            <v>23/8</v>
          </cell>
          <cell r="L321" t="str">
            <v>+</v>
          </cell>
          <cell r="M321" t="str">
            <v>B</v>
          </cell>
          <cell r="N321" t="str">
            <v>D</v>
          </cell>
          <cell r="O321">
            <v>999</v>
          </cell>
          <cell r="P321">
            <v>410</v>
          </cell>
          <cell r="Q321">
            <v>410</v>
          </cell>
          <cell r="R321">
            <v>9</v>
          </cell>
          <cell r="S321">
            <v>18</v>
          </cell>
          <cell r="T321">
            <v>17</v>
          </cell>
          <cell r="U321">
            <v>9</v>
          </cell>
          <cell r="V321">
            <v>7513.88</v>
          </cell>
          <cell r="W321">
            <v>553</v>
          </cell>
          <cell r="X321">
            <v>467755.98</v>
          </cell>
          <cell r="Y321">
            <v>70055</v>
          </cell>
          <cell r="Z321" t="str">
            <v>MALKA ENTERPRIS</v>
          </cell>
          <cell r="AA321">
            <v>1674</v>
          </cell>
          <cell r="AB321">
            <v>1284923.8999999999</v>
          </cell>
          <cell r="AC321">
            <v>516</v>
          </cell>
        </row>
        <row r="322">
          <cell r="F322">
            <v>8714018</v>
          </cell>
          <cell r="G322">
            <v>5</v>
          </cell>
          <cell r="H322">
            <v>6</v>
          </cell>
          <cell r="I322" t="str">
            <v>18</v>
          </cell>
          <cell r="J322" t="str">
            <v>LAKMAL</v>
          </cell>
          <cell r="K322" t="str">
            <v>00/0</v>
          </cell>
          <cell r="L322" t="str">
            <v/>
          </cell>
          <cell r="M322" t="str">
            <v>B</v>
          </cell>
          <cell r="N322" t="str">
            <v>W</v>
          </cell>
          <cell r="O322">
            <v>999</v>
          </cell>
          <cell r="P322">
            <v>425</v>
          </cell>
          <cell r="Q322">
            <v>498.72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70069</v>
          </cell>
          <cell r="Z322" t="str">
            <v>THILANKA ENTERP</v>
          </cell>
        </row>
        <row r="323">
          <cell r="F323">
            <v>8714518</v>
          </cell>
          <cell r="G323">
            <v>5</v>
          </cell>
          <cell r="H323">
            <v>6</v>
          </cell>
          <cell r="I323" t="str">
            <v>18</v>
          </cell>
          <cell r="J323" t="str">
            <v>LAKMAL</v>
          </cell>
          <cell r="K323" t="str">
            <v>23/8</v>
          </cell>
          <cell r="L323" t="str">
            <v>+</v>
          </cell>
          <cell r="M323" t="str">
            <v>B</v>
          </cell>
          <cell r="N323" t="str">
            <v>D</v>
          </cell>
          <cell r="O323">
            <v>999</v>
          </cell>
          <cell r="P323">
            <v>410</v>
          </cell>
          <cell r="Q323">
            <v>410</v>
          </cell>
          <cell r="R323">
            <v>4</v>
          </cell>
          <cell r="S323">
            <v>3</v>
          </cell>
          <cell r="T323">
            <v>2</v>
          </cell>
          <cell r="U323">
            <v>3</v>
          </cell>
          <cell r="V323">
            <v>2561.5500000000002</v>
          </cell>
          <cell r="W323">
            <v>248</v>
          </cell>
          <cell r="X323">
            <v>209705.53</v>
          </cell>
          <cell r="Y323">
            <v>70055</v>
          </cell>
          <cell r="Z323" t="str">
            <v>MALKA ENTERPRIS</v>
          </cell>
          <cell r="AA323">
            <v>1725</v>
          </cell>
          <cell r="AB323">
            <v>1331884.3</v>
          </cell>
          <cell r="AC323">
            <v>666</v>
          </cell>
        </row>
        <row r="324">
          <cell r="F324">
            <v>8714020</v>
          </cell>
          <cell r="G324">
            <v>5</v>
          </cell>
          <cell r="H324">
            <v>6</v>
          </cell>
          <cell r="I324" t="str">
            <v>20</v>
          </cell>
          <cell r="J324" t="str">
            <v>DILSHAN</v>
          </cell>
          <cell r="K324" t="str">
            <v>18/8</v>
          </cell>
          <cell r="L324" t="str">
            <v>-</v>
          </cell>
          <cell r="M324" t="str">
            <v>B</v>
          </cell>
          <cell r="N324" t="str">
            <v>D</v>
          </cell>
          <cell r="O324">
            <v>699</v>
          </cell>
          <cell r="P324">
            <v>550</v>
          </cell>
          <cell r="Q324">
            <v>550</v>
          </cell>
          <cell r="R324">
            <v>15</v>
          </cell>
          <cell r="S324">
            <v>9</v>
          </cell>
          <cell r="T324">
            <v>15</v>
          </cell>
          <cell r="U324">
            <v>8</v>
          </cell>
          <cell r="V324">
            <v>4779.5200000000004</v>
          </cell>
          <cell r="W324">
            <v>494</v>
          </cell>
          <cell r="X324">
            <v>288655.63</v>
          </cell>
          <cell r="Y324">
            <v>14100</v>
          </cell>
          <cell r="Z324" t="str">
            <v>LEATHER FACTORY</v>
          </cell>
          <cell r="AA324">
            <v>575</v>
          </cell>
          <cell r="AB324">
            <v>429194.99</v>
          </cell>
          <cell r="AC324">
            <v>478</v>
          </cell>
        </row>
        <row r="325">
          <cell r="F325">
            <v>8716020</v>
          </cell>
          <cell r="G325">
            <v>5</v>
          </cell>
          <cell r="H325">
            <v>6</v>
          </cell>
          <cell r="I325" t="str">
            <v>20</v>
          </cell>
          <cell r="J325" t="str">
            <v>DILSHAN</v>
          </cell>
          <cell r="K325" t="str">
            <v>18/8</v>
          </cell>
          <cell r="L325" t="str">
            <v>-</v>
          </cell>
          <cell r="M325" t="str">
            <v>B</v>
          </cell>
          <cell r="N325" t="str">
            <v>D</v>
          </cell>
          <cell r="O325">
            <v>699</v>
          </cell>
          <cell r="P325">
            <v>550</v>
          </cell>
          <cell r="Q325">
            <v>550</v>
          </cell>
          <cell r="R325">
            <v>17</v>
          </cell>
          <cell r="S325">
            <v>6</v>
          </cell>
          <cell r="T325">
            <v>10</v>
          </cell>
          <cell r="U325">
            <v>2</v>
          </cell>
          <cell r="V325">
            <v>1194.8800000000001</v>
          </cell>
          <cell r="W325">
            <v>352</v>
          </cell>
          <cell r="X325">
            <v>207096.72</v>
          </cell>
          <cell r="Y325">
            <v>14100</v>
          </cell>
          <cell r="Z325" t="str">
            <v>LEATHER FACTORY</v>
          </cell>
          <cell r="AA325">
            <v>359</v>
          </cell>
          <cell r="AB325">
            <v>259118.43</v>
          </cell>
          <cell r="AC325">
            <v>301</v>
          </cell>
        </row>
        <row r="326">
          <cell r="F326">
            <v>8645020</v>
          </cell>
          <cell r="G326">
            <v>5</v>
          </cell>
          <cell r="H326">
            <v>6</v>
          </cell>
          <cell r="I326" t="str">
            <v>20</v>
          </cell>
          <cell r="J326" t="str">
            <v>SRI LANKA-2</v>
          </cell>
          <cell r="K326" t="str">
            <v>06/8</v>
          </cell>
          <cell r="L326" t="str">
            <v>+</v>
          </cell>
          <cell r="M326" t="str">
            <v>B</v>
          </cell>
          <cell r="N326" t="str">
            <v>N</v>
          </cell>
          <cell r="O326">
            <v>1199</v>
          </cell>
          <cell r="P326">
            <v>535</v>
          </cell>
          <cell r="Q326">
            <v>535</v>
          </cell>
          <cell r="R326">
            <v>18</v>
          </cell>
          <cell r="S326">
            <v>9</v>
          </cell>
          <cell r="T326">
            <v>12</v>
          </cell>
          <cell r="U326">
            <v>24</v>
          </cell>
          <cell r="V326">
            <v>23775.119999999999</v>
          </cell>
          <cell r="W326">
            <v>435</v>
          </cell>
          <cell r="X326">
            <v>438640.91</v>
          </cell>
          <cell r="Y326">
            <v>70054</v>
          </cell>
          <cell r="Z326" t="str">
            <v>RUWAN SHOE SHOP</v>
          </cell>
          <cell r="AA326">
            <v>662</v>
          </cell>
          <cell r="AB326">
            <v>662823.11</v>
          </cell>
          <cell r="AC326">
            <v>402</v>
          </cell>
        </row>
        <row r="327">
          <cell r="F327">
            <v>8718020</v>
          </cell>
          <cell r="G327">
            <v>5</v>
          </cell>
          <cell r="H327">
            <v>6</v>
          </cell>
          <cell r="I327" t="str">
            <v>20</v>
          </cell>
          <cell r="J327" t="str">
            <v>DILSHAN</v>
          </cell>
          <cell r="K327" t="str">
            <v>18/8</v>
          </cell>
          <cell r="L327" t="str">
            <v>-</v>
          </cell>
          <cell r="M327" t="str">
            <v>B</v>
          </cell>
          <cell r="N327" t="str">
            <v>D</v>
          </cell>
          <cell r="O327">
            <v>699</v>
          </cell>
          <cell r="P327">
            <v>534</v>
          </cell>
          <cell r="Q327">
            <v>534</v>
          </cell>
          <cell r="R327">
            <v>10</v>
          </cell>
          <cell r="S327">
            <v>7</v>
          </cell>
          <cell r="T327">
            <v>9</v>
          </cell>
          <cell r="U327">
            <v>5</v>
          </cell>
          <cell r="V327">
            <v>2897.58</v>
          </cell>
          <cell r="W327">
            <v>288</v>
          </cell>
          <cell r="X327">
            <v>168455.73</v>
          </cell>
          <cell r="Y327">
            <v>14100</v>
          </cell>
          <cell r="Z327" t="str">
            <v>LEATHER FACTORY</v>
          </cell>
          <cell r="AA327">
            <v>264</v>
          </cell>
          <cell r="AB327">
            <v>198277.95</v>
          </cell>
          <cell r="AC327">
            <v>288</v>
          </cell>
        </row>
        <row r="328">
          <cell r="F328">
            <v>8716027</v>
          </cell>
          <cell r="G328">
            <v>5</v>
          </cell>
          <cell r="H328">
            <v>6</v>
          </cell>
          <cell r="I328" t="str">
            <v>27</v>
          </cell>
          <cell r="J328" t="str">
            <v>TOM</v>
          </cell>
          <cell r="K328" t="str">
            <v>00/0</v>
          </cell>
          <cell r="L328" t="str">
            <v/>
          </cell>
          <cell r="M328" t="str">
            <v>B</v>
          </cell>
          <cell r="N328" t="str">
            <v>D</v>
          </cell>
          <cell r="O328">
            <v>899</v>
          </cell>
          <cell r="P328">
            <v>390</v>
          </cell>
          <cell r="Q328">
            <v>390</v>
          </cell>
          <cell r="R328">
            <v>7</v>
          </cell>
          <cell r="S328">
            <v>4</v>
          </cell>
          <cell r="T328">
            <v>7</v>
          </cell>
          <cell r="U328">
            <v>5</v>
          </cell>
          <cell r="V328">
            <v>3841.9</v>
          </cell>
          <cell r="W328">
            <v>252</v>
          </cell>
          <cell r="X328">
            <v>191518.66</v>
          </cell>
          <cell r="Y328">
            <v>70055</v>
          </cell>
          <cell r="Z328" t="str">
            <v>MALKA ENTERPRIS</v>
          </cell>
          <cell r="AA328">
            <v>652</v>
          </cell>
          <cell r="AB328">
            <v>490233.86</v>
          </cell>
          <cell r="AC328">
            <v>656</v>
          </cell>
        </row>
        <row r="329">
          <cell r="F329">
            <v>8713027</v>
          </cell>
          <cell r="G329">
            <v>5</v>
          </cell>
          <cell r="H329">
            <v>6</v>
          </cell>
          <cell r="I329" t="str">
            <v>27</v>
          </cell>
          <cell r="J329" t="str">
            <v>TOM</v>
          </cell>
          <cell r="K329" t="str">
            <v>00/0</v>
          </cell>
          <cell r="L329" t="str">
            <v/>
          </cell>
          <cell r="M329" t="str">
            <v>B</v>
          </cell>
          <cell r="N329" t="str">
            <v>D</v>
          </cell>
          <cell r="O329">
            <v>899</v>
          </cell>
          <cell r="P329">
            <v>390</v>
          </cell>
          <cell r="Q329">
            <v>390</v>
          </cell>
          <cell r="R329">
            <v>6</v>
          </cell>
          <cell r="S329">
            <v>4</v>
          </cell>
          <cell r="T329">
            <v>2</v>
          </cell>
          <cell r="U329">
            <v>6</v>
          </cell>
          <cell r="V329">
            <v>4610.28</v>
          </cell>
          <cell r="W329">
            <v>187</v>
          </cell>
          <cell r="X329">
            <v>142588.28</v>
          </cell>
          <cell r="Y329">
            <v>70055</v>
          </cell>
          <cell r="Z329" t="str">
            <v>MALKA ENTERPRIS</v>
          </cell>
          <cell r="AA329">
            <v>293</v>
          </cell>
          <cell r="AB329">
            <v>220217.58</v>
          </cell>
          <cell r="AC329">
            <v>382</v>
          </cell>
        </row>
        <row r="330">
          <cell r="F330">
            <v>8716029</v>
          </cell>
          <cell r="G330">
            <v>5</v>
          </cell>
          <cell r="H330">
            <v>6</v>
          </cell>
          <cell r="I330" t="str">
            <v>29</v>
          </cell>
          <cell r="J330" t="str">
            <v>PALITHA</v>
          </cell>
          <cell r="K330" t="str">
            <v>43/6</v>
          </cell>
          <cell r="L330" t="str">
            <v>+</v>
          </cell>
          <cell r="M330" t="str">
            <v>B</v>
          </cell>
          <cell r="N330" t="str">
            <v>D</v>
          </cell>
          <cell r="O330">
            <v>1099</v>
          </cell>
          <cell r="P330">
            <v>500</v>
          </cell>
          <cell r="Q330">
            <v>500</v>
          </cell>
          <cell r="R330">
            <v>0</v>
          </cell>
          <cell r="S330">
            <v>4</v>
          </cell>
          <cell r="T330">
            <v>13</v>
          </cell>
          <cell r="U330">
            <v>14</v>
          </cell>
          <cell r="V330">
            <v>7979.49</v>
          </cell>
          <cell r="W330">
            <v>353</v>
          </cell>
          <cell r="X330">
            <v>223752.81</v>
          </cell>
          <cell r="Y330">
            <v>70055</v>
          </cell>
          <cell r="Z330" t="str">
            <v>MALKA ENTERPRIS</v>
          </cell>
          <cell r="AA330">
            <v>328</v>
          </cell>
          <cell r="AB330">
            <v>302470.32</v>
          </cell>
          <cell r="AC330">
            <v>709</v>
          </cell>
        </row>
        <row r="331">
          <cell r="F331">
            <v>8716031</v>
          </cell>
          <cell r="G331">
            <v>5</v>
          </cell>
          <cell r="H331">
            <v>6</v>
          </cell>
          <cell r="I331" t="str">
            <v>31</v>
          </cell>
          <cell r="J331" t="str">
            <v>NEW SAMITHA</v>
          </cell>
          <cell r="K331" t="str">
            <v>00/0</v>
          </cell>
          <cell r="L331" t="str">
            <v/>
          </cell>
          <cell r="M331" t="str">
            <v>B</v>
          </cell>
          <cell r="N331" t="str">
            <v>N</v>
          </cell>
          <cell r="O331">
            <v>999</v>
          </cell>
          <cell r="P331">
            <v>519</v>
          </cell>
          <cell r="Q331">
            <v>609.03</v>
          </cell>
          <cell r="R331">
            <v>26</v>
          </cell>
          <cell r="S331">
            <v>8</v>
          </cell>
          <cell r="T331">
            <v>17</v>
          </cell>
          <cell r="U331">
            <v>21</v>
          </cell>
          <cell r="V331">
            <v>17503.919999999998</v>
          </cell>
          <cell r="W331">
            <v>489</v>
          </cell>
          <cell r="X331">
            <v>415099.09</v>
          </cell>
          <cell r="Y331">
            <v>70069</v>
          </cell>
          <cell r="Z331" t="str">
            <v>THILANKA ENTERP</v>
          </cell>
          <cell r="AA331">
            <v>198</v>
          </cell>
          <cell r="AB331">
            <v>168302.28</v>
          </cell>
        </row>
        <row r="332">
          <cell r="F332">
            <v>8714031</v>
          </cell>
          <cell r="G332">
            <v>5</v>
          </cell>
          <cell r="H332">
            <v>6</v>
          </cell>
          <cell r="I332" t="str">
            <v>31</v>
          </cell>
          <cell r="J332" t="str">
            <v>NEW SAMITHA</v>
          </cell>
          <cell r="K332" t="str">
            <v>00/0</v>
          </cell>
          <cell r="L332" t="str">
            <v/>
          </cell>
          <cell r="M332" t="str">
            <v>B</v>
          </cell>
          <cell r="N332" t="str">
            <v>N</v>
          </cell>
          <cell r="O332">
            <v>999</v>
          </cell>
          <cell r="P332">
            <v>519</v>
          </cell>
          <cell r="Q332">
            <v>609.03</v>
          </cell>
          <cell r="R332">
            <v>40</v>
          </cell>
          <cell r="S332">
            <v>18</v>
          </cell>
          <cell r="T332">
            <v>24</v>
          </cell>
          <cell r="U332">
            <v>22</v>
          </cell>
          <cell r="V332">
            <v>18613.93</v>
          </cell>
          <cell r="W332">
            <v>885</v>
          </cell>
          <cell r="X332">
            <v>752074.32</v>
          </cell>
          <cell r="Y332">
            <v>70069</v>
          </cell>
          <cell r="Z332" t="str">
            <v>THILANKA ENTERP</v>
          </cell>
          <cell r="AA332">
            <v>287</v>
          </cell>
          <cell r="AB332">
            <v>242288.35</v>
          </cell>
        </row>
        <row r="333">
          <cell r="F333">
            <v>8711037</v>
          </cell>
          <cell r="G333">
            <v>5</v>
          </cell>
          <cell r="H333">
            <v>6</v>
          </cell>
          <cell r="I333" t="str">
            <v>37</v>
          </cell>
          <cell r="J333" t="str">
            <v>SUNNY</v>
          </cell>
          <cell r="K333" t="str">
            <v>38/8</v>
          </cell>
          <cell r="L333" t="str">
            <v>-</v>
          </cell>
          <cell r="M333" t="str">
            <v>B</v>
          </cell>
          <cell r="N333" t="str">
            <v>D</v>
          </cell>
          <cell r="O333">
            <v>100</v>
          </cell>
          <cell r="P333">
            <v>499.8</v>
          </cell>
          <cell r="Q333">
            <v>586.5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70077</v>
          </cell>
          <cell r="Z333" t="str">
            <v xml:space="preserve">C.P.I FOOTWARE </v>
          </cell>
          <cell r="AA333">
            <v>0</v>
          </cell>
          <cell r="AB333">
            <v>0</v>
          </cell>
          <cell r="AC333">
            <v>30</v>
          </cell>
        </row>
        <row r="334">
          <cell r="F334">
            <v>8714039</v>
          </cell>
          <cell r="G334">
            <v>5</v>
          </cell>
          <cell r="H334">
            <v>6</v>
          </cell>
          <cell r="I334" t="str">
            <v>39</v>
          </cell>
          <cell r="J334" t="str">
            <v>SAMITHA</v>
          </cell>
          <cell r="K334" t="str">
            <v>51/3</v>
          </cell>
          <cell r="L334" t="str">
            <v>+</v>
          </cell>
          <cell r="M334" t="str">
            <v>B</v>
          </cell>
          <cell r="N334" t="str">
            <v>D</v>
          </cell>
          <cell r="O334">
            <v>999</v>
          </cell>
          <cell r="P334">
            <v>465</v>
          </cell>
          <cell r="Q334">
            <v>465</v>
          </cell>
          <cell r="R334">
            <v>0</v>
          </cell>
          <cell r="S334">
            <v>0</v>
          </cell>
          <cell r="T334">
            <v>1</v>
          </cell>
          <cell r="U334">
            <v>0</v>
          </cell>
          <cell r="V334">
            <v>0</v>
          </cell>
          <cell r="W334">
            <v>16</v>
          </cell>
          <cell r="X334">
            <v>13362.75</v>
          </cell>
          <cell r="Y334">
            <v>70046</v>
          </cell>
          <cell r="Z334" t="str">
            <v xml:space="preserve">PASAN          </v>
          </cell>
          <cell r="AA334">
            <v>203</v>
          </cell>
          <cell r="AB334">
            <v>171410.34</v>
          </cell>
          <cell r="AC334">
            <v>1589</v>
          </cell>
        </row>
        <row r="335">
          <cell r="F335">
            <v>8716039</v>
          </cell>
          <cell r="G335">
            <v>5</v>
          </cell>
          <cell r="H335">
            <v>6</v>
          </cell>
          <cell r="I335" t="str">
            <v>39</v>
          </cell>
          <cell r="J335" t="str">
            <v>SAMITHA</v>
          </cell>
          <cell r="K335" t="str">
            <v>51/3</v>
          </cell>
          <cell r="L335" t="str">
            <v>+</v>
          </cell>
          <cell r="M335" t="str">
            <v>B</v>
          </cell>
          <cell r="N335" t="str">
            <v>D</v>
          </cell>
          <cell r="O335">
            <v>999</v>
          </cell>
          <cell r="P335">
            <v>465</v>
          </cell>
          <cell r="Q335">
            <v>465</v>
          </cell>
          <cell r="R335">
            <v>1</v>
          </cell>
          <cell r="S335">
            <v>1</v>
          </cell>
          <cell r="T335">
            <v>0</v>
          </cell>
          <cell r="U335">
            <v>2</v>
          </cell>
          <cell r="V335">
            <v>1579.62</v>
          </cell>
          <cell r="W335">
            <v>29</v>
          </cell>
          <cell r="X335">
            <v>24232.26</v>
          </cell>
          <cell r="Y335">
            <v>70046</v>
          </cell>
          <cell r="Z335" t="str">
            <v xml:space="preserve">PASAN          </v>
          </cell>
          <cell r="AA335">
            <v>366</v>
          </cell>
          <cell r="AB335">
            <v>308880.19</v>
          </cell>
          <cell r="AC335">
            <v>642</v>
          </cell>
        </row>
        <row r="336">
          <cell r="F336">
            <v>8716040</v>
          </cell>
          <cell r="G336">
            <v>5</v>
          </cell>
          <cell r="H336">
            <v>6</v>
          </cell>
          <cell r="I336" t="str">
            <v>40</v>
          </cell>
          <cell r="J336" t="str">
            <v>KRYPTON-2</v>
          </cell>
          <cell r="K336" t="str">
            <v>20/6</v>
          </cell>
          <cell r="L336" t="str">
            <v>+</v>
          </cell>
          <cell r="M336" t="str">
            <v>B</v>
          </cell>
          <cell r="N336" t="str">
            <v>D</v>
          </cell>
          <cell r="O336">
            <v>1399</v>
          </cell>
          <cell r="P336">
            <v>588</v>
          </cell>
          <cell r="Q336">
            <v>588</v>
          </cell>
          <cell r="R336">
            <v>21</v>
          </cell>
          <cell r="S336">
            <v>10</v>
          </cell>
          <cell r="T336">
            <v>18</v>
          </cell>
          <cell r="U336">
            <v>9</v>
          </cell>
          <cell r="V336">
            <v>10522.42</v>
          </cell>
          <cell r="W336">
            <v>378</v>
          </cell>
          <cell r="X336">
            <v>447202.98</v>
          </cell>
          <cell r="Y336">
            <v>14240</v>
          </cell>
          <cell r="Z336" t="str">
            <v>LEATHER FACTORY</v>
          </cell>
          <cell r="AA336">
            <v>470</v>
          </cell>
          <cell r="AB336">
            <v>550651.48</v>
          </cell>
          <cell r="AC336">
            <v>694</v>
          </cell>
        </row>
        <row r="337">
          <cell r="F337">
            <v>8714040</v>
          </cell>
          <cell r="G337">
            <v>5</v>
          </cell>
          <cell r="H337">
            <v>6</v>
          </cell>
          <cell r="I337" t="str">
            <v>40</v>
          </cell>
          <cell r="J337" t="str">
            <v>KRYPTON-2</v>
          </cell>
          <cell r="K337" t="str">
            <v>20/6</v>
          </cell>
          <cell r="L337" t="str">
            <v>+</v>
          </cell>
          <cell r="M337" t="str">
            <v>B</v>
          </cell>
          <cell r="N337" t="str">
            <v>D</v>
          </cell>
          <cell r="O337">
            <v>1399</v>
          </cell>
          <cell r="P337">
            <v>588</v>
          </cell>
          <cell r="Q337">
            <v>588</v>
          </cell>
          <cell r="R337">
            <v>20</v>
          </cell>
          <cell r="S337">
            <v>20</v>
          </cell>
          <cell r="T337">
            <v>15</v>
          </cell>
          <cell r="U337">
            <v>14</v>
          </cell>
          <cell r="V337">
            <v>16381.5</v>
          </cell>
          <cell r="W337">
            <v>374</v>
          </cell>
          <cell r="X337">
            <v>444999.3</v>
          </cell>
          <cell r="Y337">
            <v>14240</v>
          </cell>
          <cell r="Z337" t="str">
            <v>LEATHER FACTORY</v>
          </cell>
          <cell r="AA337">
            <v>391</v>
          </cell>
          <cell r="AB337">
            <v>459255.82</v>
          </cell>
          <cell r="AC337">
            <v>647</v>
          </cell>
        </row>
        <row r="338">
          <cell r="F338">
            <v>8714042</v>
          </cell>
          <cell r="G338">
            <v>5</v>
          </cell>
          <cell r="H338">
            <v>6</v>
          </cell>
          <cell r="I338" t="str">
            <v>42</v>
          </cell>
          <cell r="J338" t="str">
            <v>REGGAE</v>
          </cell>
          <cell r="K338" t="str">
            <v>27/8</v>
          </cell>
          <cell r="L338" t="str">
            <v>-</v>
          </cell>
          <cell r="M338" t="str">
            <v>B</v>
          </cell>
          <cell r="N338" t="str">
            <v>D</v>
          </cell>
          <cell r="O338">
            <v>790</v>
          </cell>
          <cell r="P338">
            <v>499.8</v>
          </cell>
          <cell r="Q338">
            <v>586.5</v>
          </cell>
          <cell r="R338">
            <v>0</v>
          </cell>
          <cell r="S338">
            <v>0</v>
          </cell>
          <cell r="T338">
            <v>1</v>
          </cell>
          <cell r="U338">
            <v>1</v>
          </cell>
          <cell r="V338">
            <v>675.21</v>
          </cell>
          <cell r="W338">
            <v>8</v>
          </cell>
          <cell r="X338">
            <v>4267.0600000000004</v>
          </cell>
          <cell r="Y338">
            <v>70077</v>
          </cell>
          <cell r="Z338" t="str">
            <v xml:space="preserve">C.P.I FOOTWARE </v>
          </cell>
          <cell r="AA338">
            <v>56</v>
          </cell>
          <cell r="AB338">
            <v>30529.66</v>
          </cell>
          <cell r="AC338">
            <v>219</v>
          </cell>
        </row>
        <row r="339">
          <cell r="F339">
            <v>8716042</v>
          </cell>
          <cell r="G339">
            <v>5</v>
          </cell>
          <cell r="H339">
            <v>6</v>
          </cell>
          <cell r="I339" t="str">
            <v>42</v>
          </cell>
          <cell r="J339" t="str">
            <v>REGGAE</v>
          </cell>
          <cell r="K339" t="str">
            <v>18/8</v>
          </cell>
          <cell r="L339" t="str">
            <v>-</v>
          </cell>
          <cell r="M339" t="str">
            <v>B</v>
          </cell>
          <cell r="N339" t="str">
            <v>D</v>
          </cell>
          <cell r="O339">
            <v>999</v>
          </cell>
          <cell r="P339">
            <v>499.8</v>
          </cell>
          <cell r="Q339">
            <v>586.5</v>
          </cell>
          <cell r="R339">
            <v>1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5</v>
          </cell>
          <cell r="X339">
            <v>4141.17</v>
          </cell>
          <cell r="Y339">
            <v>70077</v>
          </cell>
          <cell r="Z339" t="str">
            <v xml:space="preserve">C.P.I FOOTWARE </v>
          </cell>
          <cell r="AA339">
            <v>291</v>
          </cell>
          <cell r="AB339">
            <v>160700.14000000001</v>
          </cell>
          <cell r="AC339">
            <v>271</v>
          </cell>
        </row>
        <row r="340">
          <cell r="F340">
            <v>8716044</v>
          </cell>
          <cell r="G340">
            <v>5</v>
          </cell>
          <cell r="H340">
            <v>6</v>
          </cell>
          <cell r="I340" t="str">
            <v>44</v>
          </cell>
          <cell r="J340" t="str">
            <v>NEW ARJUN</v>
          </cell>
          <cell r="K340" t="str">
            <v>18/8</v>
          </cell>
          <cell r="L340" t="str">
            <v>-</v>
          </cell>
          <cell r="M340" t="str">
            <v>B</v>
          </cell>
          <cell r="N340" t="str">
            <v>D</v>
          </cell>
          <cell r="O340">
            <v>699</v>
          </cell>
          <cell r="P340">
            <v>485</v>
          </cell>
          <cell r="Q340">
            <v>485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47</v>
          </cell>
          <cell r="X340">
            <v>27990.06</v>
          </cell>
          <cell r="Y340">
            <v>14240</v>
          </cell>
          <cell r="Z340" t="str">
            <v>LEATHER FACTORY</v>
          </cell>
          <cell r="AA340">
            <v>53</v>
          </cell>
          <cell r="AB340">
            <v>40280.230000000003</v>
          </cell>
          <cell r="AC340">
            <v>379</v>
          </cell>
        </row>
        <row r="341">
          <cell r="F341">
            <v>8714047</v>
          </cell>
          <cell r="G341">
            <v>5</v>
          </cell>
          <cell r="H341">
            <v>6</v>
          </cell>
          <cell r="I341" t="str">
            <v>47</v>
          </cell>
          <cell r="J341" t="str">
            <v>NEW ROHITHA</v>
          </cell>
          <cell r="K341" t="str">
            <v>00/0</v>
          </cell>
          <cell r="L341" t="str">
            <v/>
          </cell>
          <cell r="M341" t="str">
            <v>B</v>
          </cell>
          <cell r="N341" t="str">
            <v>D</v>
          </cell>
          <cell r="O341">
            <v>699</v>
          </cell>
          <cell r="P341">
            <v>300</v>
          </cell>
          <cell r="Q341">
            <v>352.04</v>
          </cell>
          <cell r="R341">
            <v>2</v>
          </cell>
          <cell r="S341">
            <v>2</v>
          </cell>
          <cell r="T341">
            <v>0</v>
          </cell>
          <cell r="U341">
            <v>0</v>
          </cell>
          <cell r="V341">
            <v>0</v>
          </cell>
          <cell r="W341">
            <v>104</v>
          </cell>
          <cell r="X341">
            <v>61864.9</v>
          </cell>
          <cell r="Y341">
            <v>70088</v>
          </cell>
          <cell r="Z341" t="str">
            <v xml:space="preserve">PREMIER        </v>
          </cell>
          <cell r="AA341">
            <v>300</v>
          </cell>
          <cell r="AB341">
            <v>176304.54</v>
          </cell>
          <cell r="AC341">
            <v>954</v>
          </cell>
        </row>
        <row r="342">
          <cell r="F342">
            <v>8716047</v>
          </cell>
          <cell r="G342">
            <v>5</v>
          </cell>
          <cell r="H342">
            <v>6</v>
          </cell>
          <cell r="I342" t="str">
            <v>47</v>
          </cell>
          <cell r="J342" t="str">
            <v>NEW ROHITHA</v>
          </cell>
          <cell r="K342" t="str">
            <v>00/0</v>
          </cell>
          <cell r="L342" t="str">
            <v/>
          </cell>
          <cell r="M342" t="str">
            <v>B</v>
          </cell>
          <cell r="N342" t="str">
            <v>D</v>
          </cell>
          <cell r="O342">
            <v>699</v>
          </cell>
          <cell r="P342">
            <v>300</v>
          </cell>
          <cell r="Q342">
            <v>352.04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26</v>
          </cell>
          <cell r="X342">
            <v>15342.26</v>
          </cell>
          <cell r="Y342">
            <v>70088</v>
          </cell>
          <cell r="Z342" t="str">
            <v xml:space="preserve">PREMIER        </v>
          </cell>
          <cell r="AA342">
            <v>81</v>
          </cell>
          <cell r="AB342">
            <v>48034.16</v>
          </cell>
          <cell r="AC342">
            <v>864</v>
          </cell>
        </row>
        <row r="343">
          <cell r="F343">
            <v>8716052</v>
          </cell>
          <cell r="G343">
            <v>5</v>
          </cell>
          <cell r="H343">
            <v>6</v>
          </cell>
          <cell r="I343" t="str">
            <v>52</v>
          </cell>
          <cell r="J343" t="str">
            <v>KRYPTON-6</v>
          </cell>
          <cell r="K343" t="str">
            <v>18/8</v>
          </cell>
          <cell r="L343" t="str">
            <v>-</v>
          </cell>
          <cell r="M343" t="str">
            <v>B</v>
          </cell>
          <cell r="N343" t="str">
            <v>D</v>
          </cell>
          <cell r="O343">
            <v>999</v>
          </cell>
          <cell r="P343">
            <v>500</v>
          </cell>
          <cell r="Q343">
            <v>500</v>
          </cell>
          <cell r="R343">
            <v>1</v>
          </cell>
          <cell r="S343">
            <v>5</v>
          </cell>
          <cell r="T343">
            <v>0</v>
          </cell>
          <cell r="U343">
            <v>1</v>
          </cell>
          <cell r="V343">
            <v>853.85</v>
          </cell>
          <cell r="W343">
            <v>24</v>
          </cell>
          <cell r="X343">
            <v>16866</v>
          </cell>
          <cell r="Y343">
            <v>14240</v>
          </cell>
          <cell r="Z343" t="str">
            <v>LEATHER FACTORY</v>
          </cell>
          <cell r="AA343">
            <v>52</v>
          </cell>
          <cell r="AB343">
            <v>49272.2</v>
          </cell>
          <cell r="AC343">
            <v>54</v>
          </cell>
        </row>
        <row r="344">
          <cell r="F344">
            <v>8716054</v>
          </cell>
          <cell r="G344">
            <v>5</v>
          </cell>
          <cell r="H344">
            <v>6</v>
          </cell>
          <cell r="I344" t="str">
            <v>54</v>
          </cell>
          <cell r="J344" t="str">
            <v>VISTA</v>
          </cell>
          <cell r="K344" t="str">
            <v>18/8</v>
          </cell>
          <cell r="L344" t="str">
            <v>-</v>
          </cell>
          <cell r="M344" t="str">
            <v>B</v>
          </cell>
          <cell r="N344" t="str">
            <v>D</v>
          </cell>
          <cell r="O344">
            <v>699</v>
          </cell>
          <cell r="P344">
            <v>406</v>
          </cell>
          <cell r="Q344">
            <v>406</v>
          </cell>
          <cell r="R344">
            <v>12</v>
          </cell>
          <cell r="S344">
            <v>7</v>
          </cell>
          <cell r="T344">
            <v>9</v>
          </cell>
          <cell r="U344">
            <v>5</v>
          </cell>
          <cell r="V344">
            <v>2987.2</v>
          </cell>
          <cell r="W344">
            <v>245</v>
          </cell>
          <cell r="X344">
            <v>142621.96</v>
          </cell>
          <cell r="Y344">
            <v>14240</v>
          </cell>
          <cell r="Z344" t="str">
            <v>LEATHER FACTORY</v>
          </cell>
          <cell r="AA344">
            <v>295</v>
          </cell>
          <cell r="AB344">
            <v>219939.41</v>
          </cell>
          <cell r="AC344">
            <v>622</v>
          </cell>
        </row>
        <row r="345">
          <cell r="F345">
            <v>8719054</v>
          </cell>
          <cell r="G345">
            <v>5</v>
          </cell>
          <cell r="H345">
            <v>6</v>
          </cell>
          <cell r="I345" t="str">
            <v>54</v>
          </cell>
          <cell r="J345" t="str">
            <v>VISTA</v>
          </cell>
          <cell r="K345" t="str">
            <v>18/8</v>
          </cell>
          <cell r="L345" t="str">
            <v>-</v>
          </cell>
          <cell r="M345" t="str">
            <v>B</v>
          </cell>
          <cell r="N345" t="str">
            <v>D</v>
          </cell>
          <cell r="O345">
            <v>699</v>
          </cell>
          <cell r="P345">
            <v>406</v>
          </cell>
          <cell r="Q345">
            <v>406</v>
          </cell>
          <cell r="R345">
            <v>59</v>
          </cell>
          <cell r="S345">
            <v>37</v>
          </cell>
          <cell r="T345">
            <v>18</v>
          </cell>
          <cell r="U345">
            <v>23</v>
          </cell>
          <cell r="V345">
            <v>11818.02</v>
          </cell>
          <cell r="W345">
            <v>627</v>
          </cell>
          <cell r="X345">
            <v>347281.16</v>
          </cell>
          <cell r="Y345">
            <v>14240</v>
          </cell>
          <cell r="Z345" t="str">
            <v>LEATHER FACTORY</v>
          </cell>
          <cell r="AA345">
            <v>571</v>
          </cell>
          <cell r="AB345">
            <v>421700.73</v>
          </cell>
          <cell r="AC345">
            <v>648</v>
          </cell>
        </row>
        <row r="346">
          <cell r="F346">
            <v>8716057</v>
          </cell>
          <cell r="G346">
            <v>5</v>
          </cell>
          <cell r="H346">
            <v>6</v>
          </cell>
          <cell r="I346" t="str">
            <v>57</v>
          </cell>
          <cell r="J346" t="str">
            <v>WINDOWS</v>
          </cell>
          <cell r="K346" t="str">
            <v>18/8</v>
          </cell>
          <cell r="L346" t="str">
            <v>-</v>
          </cell>
          <cell r="M346" t="str">
            <v>B</v>
          </cell>
          <cell r="N346" t="str">
            <v>D</v>
          </cell>
          <cell r="O346">
            <v>699</v>
          </cell>
          <cell r="P346">
            <v>408</v>
          </cell>
          <cell r="Q346">
            <v>408</v>
          </cell>
          <cell r="R346">
            <v>8</v>
          </cell>
          <cell r="S346">
            <v>2</v>
          </cell>
          <cell r="T346">
            <v>5</v>
          </cell>
          <cell r="U346">
            <v>3</v>
          </cell>
          <cell r="V346">
            <v>1792.32</v>
          </cell>
          <cell r="W346">
            <v>135</v>
          </cell>
          <cell r="X346">
            <v>80027.070000000007</v>
          </cell>
          <cell r="Y346">
            <v>14240</v>
          </cell>
          <cell r="Z346" t="str">
            <v>LEATHER FACTORY</v>
          </cell>
          <cell r="AA346">
            <v>189</v>
          </cell>
          <cell r="AB346">
            <v>138910.17000000001</v>
          </cell>
          <cell r="AC346">
            <v>353</v>
          </cell>
        </row>
        <row r="347">
          <cell r="F347">
            <v>8716058</v>
          </cell>
          <cell r="G347">
            <v>5</v>
          </cell>
          <cell r="H347">
            <v>6</v>
          </cell>
          <cell r="I347" t="str">
            <v>58</v>
          </cell>
          <cell r="J347" t="str">
            <v>BLASTER</v>
          </cell>
          <cell r="K347" t="str">
            <v>00/0</v>
          </cell>
          <cell r="L347" t="str">
            <v/>
          </cell>
          <cell r="M347" t="str">
            <v>B</v>
          </cell>
          <cell r="N347" t="str">
            <v>D</v>
          </cell>
          <cell r="O347">
            <v>499</v>
          </cell>
          <cell r="P347">
            <v>220</v>
          </cell>
          <cell r="Q347">
            <v>258.16000000000003</v>
          </cell>
          <cell r="R347">
            <v>4</v>
          </cell>
          <cell r="S347">
            <v>4</v>
          </cell>
          <cell r="T347">
            <v>5</v>
          </cell>
          <cell r="U347">
            <v>4</v>
          </cell>
          <cell r="V347">
            <v>1642.02</v>
          </cell>
          <cell r="W347">
            <v>150</v>
          </cell>
          <cell r="X347">
            <v>63505.82</v>
          </cell>
          <cell r="Y347">
            <v>70059</v>
          </cell>
          <cell r="Z347" t="str">
            <v>D &amp; D INDUSTRIE</v>
          </cell>
          <cell r="AA347">
            <v>809</v>
          </cell>
          <cell r="AB347">
            <v>338491.37</v>
          </cell>
          <cell r="AC347">
            <v>1167</v>
          </cell>
        </row>
        <row r="348">
          <cell r="F348">
            <v>8719058</v>
          </cell>
          <cell r="G348">
            <v>5</v>
          </cell>
          <cell r="H348">
            <v>6</v>
          </cell>
          <cell r="I348" t="str">
            <v>58</v>
          </cell>
          <cell r="J348" t="str">
            <v>BLASTER</v>
          </cell>
          <cell r="K348" t="str">
            <v>00/0</v>
          </cell>
          <cell r="L348" t="str">
            <v/>
          </cell>
          <cell r="M348" t="str">
            <v>B</v>
          </cell>
          <cell r="N348" t="str">
            <v>D</v>
          </cell>
          <cell r="O348">
            <v>499</v>
          </cell>
          <cell r="P348">
            <v>220</v>
          </cell>
          <cell r="Q348">
            <v>258.16000000000003</v>
          </cell>
          <cell r="R348">
            <v>4</v>
          </cell>
          <cell r="S348">
            <v>3</v>
          </cell>
          <cell r="T348">
            <v>2</v>
          </cell>
          <cell r="U348">
            <v>2</v>
          </cell>
          <cell r="V348">
            <v>853</v>
          </cell>
          <cell r="W348">
            <v>144</v>
          </cell>
          <cell r="X348">
            <v>61053.46</v>
          </cell>
          <cell r="Y348">
            <v>70059</v>
          </cell>
          <cell r="Z348" t="str">
            <v>D &amp; D INDUSTRIE</v>
          </cell>
          <cell r="AA348">
            <v>673</v>
          </cell>
          <cell r="AB348">
            <v>278035.07</v>
          </cell>
          <cell r="AC348">
            <v>988</v>
          </cell>
        </row>
        <row r="349">
          <cell r="F349">
            <v>8716059</v>
          </cell>
          <cell r="G349">
            <v>5</v>
          </cell>
          <cell r="H349">
            <v>6</v>
          </cell>
          <cell r="I349" t="str">
            <v>59</v>
          </cell>
          <cell r="J349" t="str">
            <v>JEFFREY</v>
          </cell>
          <cell r="K349" t="str">
            <v>00/0</v>
          </cell>
          <cell r="L349" t="str">
            <v/>
          </cell>
          <cell r="M349" t="str">
            <v>B</v>
          </cell>
          <cell r="N349" t="str">
            <v>D</v>
          </cell>
          <cell r="O349">
            <v>1499</v>
          </cell>
          <cell r="P349">
            <v>678</v>
          </cell>
          <cell r="Q349">
            <v>795.61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70077</v>
          </cell>
          <cell r="Z349" t="str">
            <v xml:space="preserve">C.P.I FOOTWARE </v>
          </cell>
        </row>
        <row r="350">
          <cell r="F350">
            <v>8714059</v>
          </cell>
          <cell r="G350">
            <v>5</v>
          </cell>
          <cell r="H350">
            <v>6</v>
          </cell>
          <cell r="I350" t="str">
            <v>59</v>
          </cell>
          <cell r="J350" t="str">
            <v>JEFFREY</v>
          </cell>
          <cell r="K350" t="str">
            <v>00/0</v>
          </cell>
          <cell r="L350" t="str">
            <v/>
          </cell>
          <cell r="M350" t="str">
            <v>B</v>
          </cell>
          <cell r="N350" t="str">
            <v>D</v>
          </cell>
          <cell r="O350">
            <v>1499</v>
          </cell>
          <cell r="P350">
            <v>678</v>
          </cell>
          <cell r="Q350">
            <v>795.61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70077</v>
          </cell>
          <cell r="Z350" t="str">
            <v xml:space="preserve">C.P.I FOOTWARE </v>
          </cell>
        </row>
        <row r="351">
          <cell r="F351">
            <v>8716063</v>
          </cell>
          <cell r="G351">
            <v>5</v>
          </cell>
          <cell r="H351">
            <v>6</v>
          </cell>
          <cell r="I351" t="str">
            <v>63</v>
          </cell>
          <cell r="J351" t="str">
            <v>SAMAN</v>
          </cell>
          <cell r="K351" t="str">
            <v>18/8</v>
          </cell>
          <cell r="L351" t="str">
            <v>-</v>
          </cell>
          <cell r="M351" t="str">
            <v>B</v>
          </cell>
          <cell r="N351" t="str">
            <v>D</v>
          </cell>
          <cell r="O351">
            <v>699</v>
          </cell>
          <cell r="P351">
            <v>594</v>
          </cell>
          <cell r="Q351">
            <v>594</v>
          </cell>
          <cell r="R351">
            <v>2</v>
          </cell>
          <cell r="S351">
            <v>9</v>
          </cell>
          <cell r="T351">
            <v>15</v>
          </cell>
          <cell r="U351">
            <v>7</v>
          </cell>
          <cell r="V351">
            <v>4182.08</v>
          </cell>
          <cell r="W351">
            <v>290</v>
          </cell>
          <cell r="X351">
            <v>172737.82</v>
          </cell>
          <cell r="Y351">
            <v>14100</v>
          </cell>
          <cell r="Z351" t="str">
            <v>LEATHER FACTORY</v>
          </cell>
          <cell r="AA351">
            <v>482</v>
          </cell>
          <cell r="AB351">
            <v>364287.31</v>
          </cell>
          <cell r="AC351">
            <v>563</v>
          </cell>
        </row>
        <row r="352">
          <cell r="F352">
            <v>8714063</v>
          </cell>
          <cell r="G352">
            <v>5</v>
          </cell>
          <cell r="H352">
            <v>6</v>
          </cell>
          <cell r="I352" t="str">
            <v>63</v>
          </cell>
          <cell r="J352" t="str">
            <v>SAMAN</v>
          </cell>
          <cell r="K352" t="str">
            <v>39/6</v>
          </cell>
          <cell r="L352" t="str">
            <v>+</v>
          </cell>
          <cell r="M352" t="str">
            <v>B</v>
          </cell>
          <cell r="N352" t="str">
            <v>D</v>
          </cell>
          <cell r="O352">
            <v>1099</v>
          </cell>
          <cell r="P352">
            <v>594</v>
          </cell>
          <cell r="Q352">
            <v>594</v>
          </cell>
          <cell r="R352">
            <v>12</v>
          </cell>
          <cell r="S352">
            <v>11</v>
          </cell>
          <cell r="T352">
            <v>14</v>
          </cell>
          <cell r="U352">
            <v>11</v>
          </cell>
          <cell r="V352">
            <v>10191.620000000001</v>
          </cell>
          <cell r="W352">
            <v>264</v>
          </cell>
          <cell r="X352">
            <v>238478.63</v>
          </cell>
          <cell r="Y352">
            <v>14100</v>
          </cell>
          <cell r="Z352" t="str">
            <v>LEATHER FACTORY</v>
          </cell>
          <cell r="AA352">
            <v>532</v>
          </cell>
          <cell r="AB352">
            <v>488643.47</v>
          </cell>
          <cell r="AC352">
            <v>1020</v>
          </cell>
        </row>
        <row r="353">
          <cell r="F353">
            <v>8718063</v>
          </cell>
          <cell r="G353">
            <v>5</v>
          </cell>
          <cell r="H353">
            <v>6</v>
          </cell>
          <cell r="I353" t="str">
            <v>63</v>
          </cell>
          <cell r="J353" t="str">
            <v>SAMAN</v>
          </cell>
          <cell r="K353" t="str">
            <v>18/8</v>
          </cell>
          <cell r="L353" t="str">
            <v>-</v>
          </cell>
          <cell r="M353" t="str">
            <v>B</v>
          </cell>
          <cell r="N353" t="str">
            <v>D</v>
          </cell>
          <cell r="O353">
            <v>699</v>
          </cell>
          <cell r="P353">
            <v>594</v>
          </cell>
          <cell r="Q353">
            <v>594</v>
          </cell>
          <cell r="R353">
            <v>2</v>
          </cell>
          <cell r="S353">
            <v>2</v>
          </cell>
          <cell r="T353">
            <v>3</v>
          </cell>
          <cell r="U353">
            <v>3</v>
          </cell>
          <cell r="V353">
            <v>1792.32</v>
          </cell>
          <cell r="W353">
            <v>154</v>
          </cell>
          <cell r="X353">
            <v>91736.9</v>
          </cell>
          <cell r="Y353">
            <v>14100</v>
          </cell>
          <cell r="Z353" t="str">
            <v>LEATHER FACTORY</v>
          </cell>
          <cell r="AA353">
            <v>417</v>
          </cell>
          <cell r="AB353">
            <v>320965.21999999997</v>
          </cell>
          <cell r="AC353">
            <v>473</v>
          </cell>
        </row>
        <row r="354">
          <cell r="F354">
            <v>8714765</v>
          </cell>
          <cell r="G354">
            <v>5</v>
          </cell>
          <cell r="H354">
            <v>6</v>
          </cell>
          <cell r="I354" t="str">
            <v>65</v>
          </cell>
          <cell r="J354" t="str">
            <v>MACHO</v>
          </cell>
          <cell r="K354" t="str">
            <v>00/0</v>
          </cell>
          <cell r="L354" t="str">
            <v/>
          </cell>
          <cell r="M354" t="str">
            <v>B</v>
          </cell>
          <cell r="N354" t="str">
            <v>D</v>
          </cell>
          <cell r="O354">
            <v>2999</v>
          </cell>
          <cell r="P354">
            <v>1405</v>
          </cell>
          <cell r="Q354">
            <v>1405</v>
          </cell>
          <cell r="R354">
            <v>2</v>
          </cell>
          <cell r="S354">
            <v>3</v>
          </cell>
          <cell r="T354">
            <v>0</v>
          </cell>
          <cell r="U354">
            <v>3</v>
          </cell>
          <cell r="V354">
            <v>7689.75</v>
          </cell>
          <cell r="W354">
            <v>55</v>
          </cell>
          <cell r="X354">
            <v>139953.45000000001</v>
          </cell>
          <cell r="Y354">
            <v>80005</v>
          </cell>
          <cell r="Z354" t="str">
            <v xml:space="preserve">BATA INDIA     </v>
          </cell>
          <cell r="AA354">
            <v>0</v>
          </cell>
          <cell r="AB354">
            <v>0</v>
          </cell>
        </row>
        <row r="355">
          <cell r="F355">
            <v>8716765</v>
          </cell>
          <cell r="G355">
            <v>5</v>
          </cell>
          <cell r="H355">
            <v>6</v>
          </cell>
          <cell r="I355" t="str">
            <v>65</v>
          </cell>
          <cell r="J355" t="str">
            <v>MACHO</v>
          </cell>
          <cell r="K355" t="str">
            <v>00/0</v>
          </cell>
          <cell r="L355" t="str">
            <v/>
          </cell>
          <cell r="M355" t="str">
            <v>B</v>
          </cell>
          <cell r="N355" t="str">
            <v>B</v>
          </cell>
          <cell r="O355">
            <v>2999</v>
          </cell>
          <cell r="P355">
            <v>1405</v>
          </cell>
          <cell r="Q355">
            <v>1405</v>
          </cell>
          <cell r="R355">
            <v>1</v>
          </cell>
          <cell r="S355">
            <v>4</v>
          </cell>
          <cell r="T355">
            <v>1</v>
          </cell>
          <cell r="U355">
            <v>1</v>
          </cell>
          <cell r="V355">
            <v>2563.25</v>
          </cell>
          <cell r="W355">
            <v>62</v>
          </cell>
          <cell r="X355">
            <v>158921.5</v>
          </cell>
          <cell r="Y355">
            <v>80005</v>
          </cell>
          <cell r="Z355" t="str">
            <v xml:space="preserve">BATA INDIA     </v>
          </cell>
          <cell r="AA355">
            <v>0</v>
          </cell>
          <cell r="AB355">
            <v>0</v>
          </cell>
        </row>
        <row r="356">
          <cell r="F356">
            <v>8713766</v>
          </cell>
          <cell r="G356">
            <v>5</v>
          </cell>
          <cell r="H356">
            <v>6</v>
          </cell>
          <cell r="I356" t="str">
            <v>66</v>
          </cell>
          <cell r="J356" t="str">
            <v>MACHO TEST</v>
          </cell>
          <cell r="K356" t="str">
            <v>00/0</v>
          </cell>
          <cell r="L356" t="str">
            <v/>
          </cell>
          <cell r="M356" t="str">
            <v>B</v>
          </cell>
          <cell r="N356" t="str">
            <v>D</v>
          </cell>
          <cell r="O356">
            <v>2999</v>
          </cell>
          <cell r="P356">
            <v>1356</v>
          </cell>
          <cell r="Q356">
            <v>1356</v>
          </cell>
          <cell r="R356">
            <v>4</v>
          </cell>
          <cell r="S356">
            <v>3</v>
          </cell>
          <cell r="T356">
            <v>3</v>
          </cell>
          <cell r="U356">
            <v>4</v>
          </cell>
          <cell r="V356">
            <v>9740.35</v>
          </cell>
          <cell r="W356">
            <v>55</v>
          </cell>
          <cell r="X356">
            <v>139697.12</v>
          </cell>
          <cell r="Y356">
            <v>80005</v>
          </cell>
          <cell r="Z356" t="str">
            <v xml:space="preserve">BATA INDIA     </v>
          </cell>
          <cell r="AA356">
            <v>0</v>
          </cell>
          <cell r="AB356">
            <v>0</v>
          </cell>
        </row>
        <row r="357">
          <cell r="F357">
            <v>8716766</v>
          </cell>
          <cell r="G357">
            <v>5</v>
          </cell>
          <cell r="H357">
            <v>6</v>
          </cell>
          <cell r="I357" t="str">
            <v>66</v>
          </cell>
          <cell r="J357" t="str">
            <v>MACHO TEST</v>
          </cell>
          <cell r="K357" t="str">
            <v>00/0</v>
          </cell>
          <cell r="L357" t="str">
            <v/>
          </cell>
          <cell r="M357" t="str">
            <v>B</v>
          </cell>
          <cell r="N357" t="str">
            <v>B</v>
          </cell>
          <cell r="O357">
            <v>2999</v>
          </cell>
          <cell r="P357">
            <v>1356</v>
          </cell>
          <cell r="Q357">
            <v>1356</v>
          </cell>
          <cell r="R357">
            <v>7</v>
          </cell>
          <cell r="S357">
            <v>4</v>
          </cell>
          <cell r="T357">
            <v>4</v>
          </cell>
          <cell r="U357">
            <v>3</v>
          </cell>
          <cell r="V357">
            <v>7177.1</v>
          </cell>
          <cell r="W357">
            <v>71</v>
          </cell>
          <cell r="X357">
            <v>178658.51</v>
          </cell>
          <cell r="Y357">
            <v>80005</v>
          </cell>
          <cell r="Z357" t="str">
            <v xml:space="preserve">BATA INDIA     </v>
          </cell>
          <cell r="AA357">
            <v>0</v>
          </cell>
          <cell r="AB357">
            <v>0</v>
          </cell>
        </row>
        <row r="358">
          <cell r="F358">
            <v>8716067</v>
          </cell>
          <cell r="G358">
            <v>5</v>
          </cell>
          <cell r="H358">
            <v>6</v>
          </cell>
          <cell r="I358" t="str">
            <v>67</v>
          </cell>
          <cell r="J358" t="str">
            <v>XP</v>
          </cell>
          <cell r="K358" t="str">
            <v>18/8</v>
          </cell>
          <cell r="L358" t="str">
            <v>-</v>
          </cell>
          <cell r="M358" t="str">
            <v>B</v>
          </cell>
          <cell r="N358" t="str">
            <v>D</v>
          </cell>
          <cell r="O358">
            <v>699</v>
          </cell>
          <cell r="P358">
            <v>406</v>
          </cell>
          <cell r="Q358">
            <v>406</v>
          </cell>
          <cell r="R358">
            <v>30</v>
          </cell>
          <cell r="S358">
            <v>17</v>
          </cell>
          <cell r="T358">
            <v>19</v>
          </cell>
          <cell r="U358">
            <v>7</v>
          </cell>
          <cell r="V358">
            <v>4182.08</v>
          </cell>
          <cell r="W358">
            <v>315</v>
          </cell>
          <cell r="X358">
            <v>177610.67</v>
          </cell>
          <cell r="Y358">
            <v>14240</v>
          </cell>
          <cell r="Z358" t="str">
            <v>LEATHER FACTORY</v>
          </cell>
          <cell r="AA358">
            <v>414</v>
          </cell>
          <cell r="AB358">
            <v>304636.99</v>
          </cell>
          <cell r="AC358">
            <v>709</v>
          </cell>
        </row>
        <row r="359">
          <cell r="F359">
            <v>8719067</v>
          </cell>
          <cell r="G359">
            <v>5</v>
          </cell>
          <cell r="H359">
            <v>6</v>
          </cell>
          <cell r="I359" t="str">
            <v>67</v>
          </cell>
          <cell r="J359" t="str">
            <v>XP</v>
          </cell>
          <cell r="K359" t="str">
            <v>18/8</v>
          </cell>
          <cell r="L359" t="str">
            <v>-</v>
          </cell>
          <cell r="M359" t="str">
            <v>B</v>
          </cell>
          <cell r="N359" t="str">
            <v>D</v>
          </cell>
          <cell r="O359">
            <v>699</v>
          </cell>
          <cell r="P359">
            <v>406</v>
          </cell>
          <cell r="Q359">
            <v>406</v>
          </cell>
          <cell r="R359">
            <v>41</v>
          </cell>
          <cell r="S359">
            <v>24</v>
          </cell>
          <cell r="T359">
            <v>22</v>
          </cell>
          <cell r="U359">
            <v>11</v>
          </cell>
          <cell r="V359">
            <v>4559.12</v>
          </cell>
          <cell r="W359">
            <v>435</v>
          </cell>
          <cell r="X359">
            <v>246866.08</v>
          </cell>
          <cell r="Y359">
            <v>14240</v>
          </cell>
          <cell r="Z359" t="str">
            <v>LEATHER FACTORY</v>
          </cell>
          <cell r="AA359">
            <v>533</v>
          </cell>
          <cell r="AB359">
            <v>393569.93</v>
          </cell>
          <cell r="AC359">
            <v>663</v>
          </cell>
        </row>
        <row r="360">
          <cell r="F360">
            <v>8716570</v>
          </cell>
          <cell r="G360">
            <v>5</v>
          </cell>
          <cell r="H360">
            <v>6</v>
          </cell>
          <cell r="I360" t="str">
            <v>70</v>
          </cell>
          <cell r="J360" t="str">
            <v>ALAN THONG</v>
          </cell>
          <cell r="K360" t="str">
            <v>00/0</v>
          </cell>
          <cell r="L360" t="str">
            <v/>
          </cell>
          <cell r="M360" t="str">
            <v>B</v>
          </cell>
          <cell r="N360" t="str">
            <v>W</v>
          </cell>
          <cell r="O360">
            <v>3999</v>
          </cell>
          <cell r="P360">
            <v>2024</v>
          </cell>
          <cell r="Q360">
            <v>2024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80005</v>
          </cell>
          <cell r="Z360" t="str">
            <v xml:space="preserve">BATA INDIA     </v>
          </cell>
        </row>
        <row r="361">
          <cell r="F361">
            <v>8714570</v>
          </cell>
          <cell r="G361">
            <v>5</v>
          </cell>
          <cell r="H361">
            <v>6</v>
          </cell>
          <cell r="I361" t="str">
            <v>70</v>
          </cell>
          <cell r="J361" t="str">
            <v>ALAN THONG</v>
          </cell>
          <cell r="K361" t="str">
            <v>00/0</v>
          </cell>
          <cell r="L361" t="str">
            <v/>
          </cell>
          <cell r="M361" t="str">
            <v>B</v>
          </cell>
          <cell r="N361" t="str">
            <v>W</v>
          </cell>
          <cell r="O361">
            <v>3999</v>
          </cell>
          <cell r="P361">
            <v>2024</v>
          </cell>
          <cell r="Q361">
            <v>2024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80005</v>
          </cell>
          <cell r="Z361" t="str">
            <v xml:space="preserve">BATA INDIA     </v>
          </cell>
        </row>
        <row r="362">
          <cell r="F362">
            <v>8715072</v>
          </cell>
          <cell r="G362">
            <v>5</v>
          </cell>
          <cell r="H362">
            <v>6</v>
          </cell>
          <cell r="I362" t="str">
            <v>72</v>
          </cell>
          <cell r="J362" t="str">
            <v>MOROCCO</v>
          </cell>
          <cell r="K362" t="str">
            <v>18/8</v>
          </cell>
          <cell r="L362" t="str">
            <v>-</v>
          </cell>
          <cell r="M362" t="str">
            <v>B</v>
          </cell>
          <cell r="N362" t="str">
            <v>D</v>
          </cell>
          <cell r="O362">
            <v>999</v>
          </cell>
          <cell r="P362">
            <v>641</v>
          </cell>
          <cell r="Q362">
            <v>641</v>
          </cell>
          <cell r="R362">
            <v>1</v>
          </cell>
          <cell r="S362">
            <v>3</v>
          </cell>
          <cell r="T362">
            <v>3</v>
          </cell>
          <cell r="U362">
            <v>2</v>
          </cell>
          <cell r="V362">
            <v>1707.7</v>
          </cell>
          <cell r="W362">
            <v>82</v>
          </cell>
          <cell r="X362">
            <v>61717.32</v>
          </cell>
          <cell r="Y362">
            <v>14240</v>
          </cell>
          <cell r="Z362" t="str">
            <v>LEATHER FACTORY</v>
          </cell>
          <cell r="AA362">
            <v>108</v>
          </cell>
          <cell r="AB362">
            <v>108978.86</v>
          </cell>
          <cell r="AC362">
            <v>257</v>
          </cell>
        </row>
        <row r="363">
          <cell r="F363">
            <v>8716077</v>
          </cell>
          <cell r="G363">
            <v>5</v>
          </cell>
          <cell r="H363">
            <v>6</v>
          </cell>
          <cell r="I363" t="str">
            <v>77</v>
          </cell>
          <cell r="J363" t="str">
            <v>ROY</v>
          </cell>
          <cell r="K363" t="str">
            <v>27/8</v>
          </cell>
          <cell r="L363" t="str">
            <v>-</v>
          </cell>
          <cell r="M363" t="str">
            <v>B</v>
          </cell>
          <cell r="N363" t="str">
            <v>D</v>
          </cell>
          <cell r="O363">
            <v>590</v>
          </cell>
          <cell r="P363">
            <v>460</v>
          </cell>
          <cell r="Q363">
            <v>539.79999999999995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21</v>
          </cell>
          <cell r="X363">
            <v>3439.77</v>
          </cell>
          <cell r="Y363">
            <v>70075</v>
          </cell>
          <cell r="Z363" t="str">
            <v xml:space="preserve">NEW TEAM       </v>
          </cell>
          <cell r="AA363">
            <v>5</v>
          </cell>
          <cell r="AB363">
            <v>3500.78</v>
          </cell>
          <cell r="AC363">
            <v>98</v>
          </cell>
        </row>
        <row r="364">
          <cell r="F364">
            <v>8714079</v>
          </cell>
          <cell r="G364">
            <v>5</v>
          </cell>
          <cell r="H364">
            <v>6</v>
          </cell>
          <cell r="I364" t="str">
            <v>79</v>
          </cell>
          <cell r="J364" t="str">
            <v>MALINGA</v>
          </cell>
          <cell r="K364" t="str">
            <v>18/8</v>
          </cell>
          <cell r="L364" t="str">
            <v>-</v>
          </cell>
          <cell r="M364" t="str">
            <v>B</v>
          </cell>
          <cell r="N364" t="str">
            <v>D</v>
          </cell>
          <cell r="O364">
            <v>699</v>
          </cell>
          <cell r="P364">
            <v>582</v>
          </cell>
          <cell r="Q364">
            <v>582</v>
          </cell>
          <cell r="R364">
            <v>1</v>
          </cell>
          <cell r="S364">
            <v>6</v>
          </cell>
          <cell r="T364">
            <v>8</v>
          </cell>
          <cell r="U364">
            <v>2</v>
          </cell>
          <cell r="V364">
            <v>1194.8800000000001</v>
          </cell>
          <cell r="W364">
            <v>234</v>
          </cell>
          <cell r="X364">
            <v>139201.07</v>
          </cell>
          <cell r="Y364">
            <v>14100</v>
          </cell>
          <cell r="Z364" t="str">
            <v>LEATHER FACTORY</v>
          </cell>
          <cell r="AA364">
            <v>499</v>
          </cell>
          <cell r="AB364">
            <v>385985.11</v>
          </cell>
          <cell r="AC364">
            <v>485</v>
          </cell>
        </row>
        <row r="365">
          <cell r="F365">
            <v>8716079</v>
          </cell>
          <cell r="G365">
            <v>5</v>
          </cell>
          <cell r="H365">
            <v>6</v>
          </cell>
          <cell r="I365" t="str">
            <v>79</v>
          </cell>
          <cell r="J365" t="str">
            <v>MALINGA</v>
          </cell>
          <cell r="K365" t="str">
            <v>18/8</v>
          </cell>
          <cell r="L365" t="str">
            <v>-</v>
          </cell>
          <cell r="M365" t="str">
            <v>B</v>
          </cell>
          <cell r="N365" t="str">
            <v>D</v>
          </cell>
          <cell r="O365">
            <v>699</v>
          </cell>
          <cell r="P365">
            <v>582</v>
          </cell>
          <cell r="Q365">
            <v>582</v>
          </cell>
          <cell r="R365">
            <v>9</v>
          </cell>
          <cell r="S365">
            <v>11</v>
          </cell>
          <cell r="T365">
            <v>8</v>
          </cell>
          <cell r="U365">
            <v>8</v>
          </cell>
          <cell r="V365">
            <v>4779.5200000000004</v>
          </cell>
          <cell r="W365">
            <v>344</v>
          </cell>
          <cell r="X365">
            <v>203827.47</v>
          </cell>
          <cell r="Y365">
            <v>14100</v>
          </cell>
          <cell r="Z365" t="str">
            <v>LEATHER FACTORY</v>
          </cell>
          <cell r="AA365">
            <v>501</v>
          </cell>
          <cell r="AB365">
            <v>372374.06</v>
          </cell>
          <cell r="AC365">
            <v>416</v>
          </cell>
        </row>
        <row r="366">
          <cell r="F366">
            <v>8718079</v>
          </cell>
          <cell r="G366">
            <v>5</v>
          </cell>
          <cell r="H366">
            <v>6</v>
          </cell>
          <cell r="I366" t="str">
            <v>79</v>
          </cell>
          <cell r="J366" t="str">
            <v>MALINGA</v>
          </cell>
          <cell r="K366" t="str">
            <v>18/8</v>
          </cell>
          <cell r="L366" t="str">
            <v>-</v>
          </cell>
          <cell r="M366" t="str">
            <v>B</v>
          </cell>
          <cell r="N366" t="str">
            <v>D</v>
          </cell>
          <cell r="O366">
            <v>699</v>
          </cell>
          <cell r="P366">
            <v>582</v>
          </cell>
          <cell r="Q366">
            <v>582</v>
          </cell>
          <cell r="R366">
            <v>1</v>
          </cell>
          <cell r="S366">
            <v>6</v>
          </cell>
          <cell r="T366">
            <v>3</v>
          </cell>
          <cell r="U366">
            <v>7</v>
          </cell>
          <cell r="V366">
            <v>4182.08</v>
          </cell>
          <cell r="W366">
            <v>298</v>
          </cell>
          <cell r="X366">
            <v>177798.14</v>
          </cell>
          <cell r="Y366">
            <v>14100</v>
          </cell>
          <cell r="Z366" t="str">
            <v>LEATHER FACTORY</v>
          </cell>
          <cell r="AA366">
            <v>386</v>
          </cell>
          <cell r="AB366">
            <v>286384.65999999997</v>
          </cell>
          <cell r="AC366">
            <v>289</v>
          </cell>
        </row>
        <row r="367">
          <cell r="F367">
            <v>8716080</v>
          </cell>
          <cell r="G367">
            <v>5</v>
          </cell>
          <cell r="H367">
            <v>6</v>
          </cell>
          <cell r="I367" t="str">
            <v>80</v>
          </cell>
          <cell r="J367" t="str">
            <v>REGGAE</v>
          </cell>
          <cell r="K367" t="str">
            <v>27/8</v>
          </cell>
          <cell r="L367" t="str">
            <v>-</v>
          </cell>
          <cell r="M367" t="str">
            <v>B</v>
          </cell>
          <cell r="N367" t="str">
            <v>D</v>
          </cell>
          <cell r="O367">
            <v>790</v>
          </cell>
          <cell r="P367">
            <v>519.4</v>
          </cell>
          <cell r="Q367">
            <v>609.5</v>
          </cell>
          <cell r="R367">
            <v>0</v>
          </cell>
          <cell r="S367">
            <v>0</v>
          </cell>
          <cell r="T367">
            <v>0</v>
          </cell>
          <cell r="U367">
            <v>1</v>
          </cell>
          <cell r="V367">
            <v>675.21</v>
          </cell>
          <cell r="W367">
            <v>13</v>
          </cell>
          <cell r="X367">
            <v>4265.01</v>
          </cell>
          <cell r="Y367">
            <v>70077</v>
          </cell>
          <cell r="Z367" t="str">
            <v xml:space="preserve">C.P.I FOOTWARE </v>
          </cell>
          <cell r="AA367">
            <v>4</v>
          </cell>
          <cell r="AB367">
            <v>3928.22</v>
          </cell>
          <cell r="AC367">
            <v>25</v>
          </cell>
        </row>
        <row r="368">
          <cell r="F368">
            <v>8645081</v>
          </cell>
          <cell r="G368">
            <v>5</v>
          </cell>
          <cell r="H368">
            <v>6</v>
          </cell>
          <cell r="I368" t="str">
            <v>81</v>
          </cell>
          <cell r="J368" t="str">
            <v>SRI LANKA</v>
          </cell>
          <cell r="K368" t="str">
            <v>06/8</v>
          </cell>
          <cell r="L368" t="str">
            <v>+</v>
          </cell>
          <cell r="M368" t="str">
            <v>B</v>
          </cell>
          <cell r="N368" t="str">
            <v>N</v>
          </cell>
          <cell r="O368">
            <v>1199</v>
          </cell>
          <cell r="P368">
            <v>535</v>
          </cell>
          <cell r="Q368">
            <v>535</v>
          </cell>
          <cell r="R368">
            <v>6</v>
          </cell>
          <cell r="S368">
            <v>14</v>
          </cell>
          <cell r="T368">
            <v>7</v>
          </cell>
          <cell r="U368">
            <v>8</v>
          </cell>
          <cell r="V368">
            <v>8198.32</v>
          </cell>
          <cell r="W368">
            <v>539</v>
          </cell>
          <cell r="X368">
            <v>548826.25</v>
          </cell>
          <cell r="Y368">
            <v>70054</v>
          </cell>
          <cell r="Z368" t="str">
            <v>RUWAN SHOE SHOP</v>
          </cell>
          <cell r="AA368">
            <v>785</v>
          </cell>
          <cell r="AB368">
            <v>773672.52</v>
          </cell>
          <cell r="AC368">
            <v>711</v>
          </cell>
        </row>
        <row r="369">
          <cell r="F369">
            <v>8714087</v>
          </cell>
          <cell r="G369">
            <v>5</v>
          </cell>
          <cell r="H369">
            <v>6</v>
          </cell>
          <cell r="I369" t="str">
            <v>87</v>
          </cell>
          <cell r="J369" t="str">
            <v>FLY</v>
          </cell>
          <cell r="K369" t="str">
            <v>27/8</v>
          </cell>
          <cell r="L369" t="str">
            <v>-</v>
          </cell>
          <cell r="M369" t="str">
            <v>B</v>
          </cell>
          <cell r="N369" t="str">
            <v>D</v>
          </cell>
          <cell r="O369">
            <v>590</v>
          </cell>
          <cell r="P369">
            <v>416.5</v>
          </cell>
          <cell r="Q369">
            <v>488.75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7</v>
          </cell>
          <cell r="X369">
            <v>3529.89</v>
          </cell>
          <cell r="Y369">
            <v>70088</v>
          </cell>
          <cell r="Z369" t="str">
            <v xml:space="preserve">PREMIER        </v>
          </cell>
          <cell r="AA369">
            <v>3</v>
          </cell>
          <cell r="AB369">
            <v>1690.42</v>
          </cell>
          <cell r="AC369">
            <v>16</v>
          </cell>
        </row>
        <row r="370">
          <cell r="F370">
            <v>8746090</v>
          </cell>
          <cell r="G370">
            <v>5</v>
          </cell>
          <cell r="H370">
            <v>6</v>
          </cell>
          <cell r="I370" t="str">
            <v>90</v>
          </cell>
          <cell r="J370" t="str">
            <v>GRAVITY</v>
          </cell>
          <cell r="K370" t="str">
            <v>00/0</v>
          </cell>
          <cell r="L370" t="str">
            <v/>
          </cell>
          <cell r="M370" t="str">
            <v>B</v>
          </cell>
          <cell r="N370" t="str">
            <v>B</v>
          </cell>
          <cell r="O370">
            <v>2999</v>
          </cell>
          <cell r="P370">
            <v>1270</v>
          </cell>
          <cell r="Q370">
            <v>1270</v>
          </cell>
          <cell r="R370">
            <v>0</v>
          </cell>
          <cell r="S370">
            <v>0</v>
          </cell>
          <cell r="T370">
            <v>1</v>
          </cell>
          <cell r="U370">
            <v>1</v>
          </cell>
          <cell r="V370">
            <v>2563.25</v>
          </cell>
          <cell r="W370">
            <v>47</v>
          </cell>
          <cell r="X370">
            <v>119062.96</v>
          </cell>
          <cell r="Y370">
            <v>80005</v>
          </cell>
          <cell r="Z370" t="str">
            <v xml:space="preserve">BATA INDIA     </v>
          </cell>
          <cell r="AA370">
            <v>180</v>
          </cell>
          <cell r="AB370">
            <v>444467.47</v>
          </cell>
          <cell r="AC370">
            <v>143</v>
          </cell>
        </row>
        <row r="371">
          <cell r="F371">
            <v>8743090</v>
          </cell>
          <cell r="G371">
            <v>5</v>
          </cell>
          <cell r="H371">
            <v>6</v>
          </cell>
          <cell r="I371" t="str">
            <v>90</v>
          </cell>
          <cell r="J371" t="str">
            <v>GRAVITY</v>
          </cell>
          <cell r="K371" t="str">
            <v>00/0</v>
          </cell>
          <cell r="L371" t="str">
            <v/>
          </cell>
          <cell r="M371" t="str">
            <v>B</v>
          </cell>
          <cell r="N371" t="str">
            <v>B</v>
          </cell>
          <cell r="O371">
            <v>2999</v>
          </cell>
          <cell r="P371">
            <v>1270</v>
          </cell>
          <cell r="Q371">
            <v>1270</v>
          </cell>
          <cell r="R371">
            <v>1</v>
          </cell>
          <cell r="S371">
            <v>2</v>
          </cell>
          <cell r="T371">
            <v>5</v>
          </cell>
          <cell r="U371">
            <v>3</v>
          </cell>
          <cell r="V371">
            <v>7305.26</v>
          </cell>
          <cell r="W371">
            <v>69</v>
          </cell>
          <cell r="X371">
            <v>175710.78</v>
          </cell>
          <cell r="Y371">
            <v>80005</v>
          </cell>
          <cell r="Z371" t="str">
            <v xml:space="preserve">BATA INDIA     </v>
          </cell>
          <cell r="AA371">
            <v>184</v>
          </cell>
          <cell r="AB371">
            <v>461026.1</v>
          </cell>
          <cell r="AC371">
            <v>143</v>
          </cell>
        </row>
        <row r="372">
          <cell r="F372">
            <v>8714091</v>
          </cell>
          <cell r="G372">
            <v>5</v>
          </cell>
          <cell r="H372">
            <v>6</v>
          </cell>
          <cell r="I372" t="str">
            <v>91</v>
          </cell>
          <cell r="J372" t="str">
            <v>TYRONE</v>
          </cell>
          <cell r="K372" t="str">
            <v>38/8</v>
          </cell>
          <cell r="L372" t="str">
            <v>-</v>
          </cell>
          <cell r="M372" t="str">
            <v>B</v>
          </cell>
          <cell r="N372" t="str">
            <v>D</v>
          </cell>
          <cell r="O372">
            <v>100</v>
          </cell>
          <cell r="P372">
            <v>320</v>
          </cell>
          <cell r="Q372">
            <v>375.51</v>
          </cell>
          <cell r="R372">
            <v>2</v>
          </cell>
          <cell r="S372">
            <v>0</v>
          </cell>
          <cell r="T372">
            <v>4</v>
          </cell>
          <cell r="U372">
            <v>0</v>
          </cell>
          <cell r="V372">
            <v>0</v>
          </cell>
          <cell r="W372">
            <v>101</v>
          </cell>
          <cell r="X372">
            <v>11915.42</v>
          </cell>
          <cell r="Y372">
            <v>70088</v>
          </cell>
          <cell r="Z372" t="str">
            <v xml:space="preserve">PREMIER        </v>
          </cell>
          <cell r="AA372">
            <v>154</v>
          </cell>
          <cell r="AB372">
            <v>46982.31</v>
          </cell>
          <cell r="AC372">
            <v>371</v>
          </cell>
        </row>
        <row r="373">
          <cell r="F373">
            <v>8716091</v>
          </cell>
          <cell r="G373">
            <v>5</v>
          </cell>
          <cell r="H373">
            <v>6</v>
          </cell>
          <cell r="I373" t="str">
            <v>91</v>
          </cell>
          <cell r="J373" t="str">
            <v>TYRONE</v>
          </cell>
          <cell r="K373" t="str">
            <v>47/8</v>
          </cell>
          <cell r="L373" t="str">
            <v>-</v>
          </cell>
          <cell r="M373" t="str">
            <v>B</v>
          </cell>
          <cell r="N373" t="str">
            <v>D</v>
          </cell>
          <cell r="O373">
            <v>349</v>
          </cell>
          <cell r="P373">
            <v>320</v>
          </cell>
          <cell r="Q373">
            <v>375.51</v>
          </cell>
          <cell r="R373">
            <v>13</v>
          </cell>
          <cell r="S373">
            <v>-3</v>
          </cell>
          <cell r="T373">
            <v>1</v>
          </cell>
          <cell r="U373">
            <v>6</v>
          </cell>
          <cell r="V373">
            <v>1789.74</v>
          </cell>
          <cell r="W373">
            <v>56</v>
          </cell>
          <cell r="X373">
            <v>20105.900000000001</v>
          </cell>
          <cell r="Y373">
            <v>70088</v>
          </cell>
          <cell r="Z373" t="str">
            <v xml:space="preserve">PREMIER        </v>
          </cell>
          <cell r="AA373">
            <v>69</v>
          </cell>
          <cell r="AB373">
            <v>35762.46</v>
          </cell>
          <cell r="AC373">
            <v>263</v>
          </cell>
        </row>
        <row r="374">
          <cell r="F374">
            <v>8746091</v>
          </cell>
          <cell r="G374">
            <v>5</v>
          </cell>
          <cell r="H374">
            <v>6</v>
          </cell>
          <cell r="I374" t="str">
            <v>91</v>
          </cell>
          <cell r="J374" t="str">
            <v>GRAVITY</v>
          </cell>
          <cell r="K374" t="str">
            <v>00/0</v>
          </cell>
          <cell r="L374" t="str">
            <v/>
          </cell>
          <cell r="M374" t="str">
            <v>B</v>
          </cell>
          <cell r="N374" t="str">
            <v>D</v>
          </cell>
          <cell r="O374">
            <v>2999</v>
          </cell>
          <cell r="P374">
            <v>1270</v>
          </cell>
          <cell r="Q374">
            <v>1270</v>
          </cell>
          <cell r="R374">
            <v>2</v>
          </cell>
          <cell r="S374">
            <v>0</v>
          </cell>
          <cell r="T374">
            <v>4</v>
          </cell>
          <cell r="U374">
            <v>6</v>
          </cell>
          <cell r="V374">
            <v>13457.06</v>
          </cell>
          <cell r="W374">
            <v>59</v>
          </cell>
          <cell r="X374">
            <v>147899.51999999999</v>
          </cell>
          <cell r="Y374">
            <v>80005</v>
          </cell>
          <cell r="Z374" t="str">
            <v xml:space="preserve">BATA INDIA     </v>
          </cell>
          <cell r="AA374">
            <v>146</v>
          </cell>
          <cell r="AB374">
            <v>364365.95</v>
          </cell>
          <cell r="AC374">
            <v>94</v>
          </cell>
        </row>
        <row r="375">
          <cell r="F375">
            <v>8743091</v>
          </cell>
          <cell r="G375">
            <v>5</v>
          </cell>
          <cell r="H375">
            <v>6</v>
          </cell>
          <cell r="I375" t="str">
            <v>91</v>
          </cell>
          <cell r="J375" t="str">
            <v>GRAVITY</v>
          </cell>
          <cell r="K375" t="str">
            <v>00/0</v>
          </cell>
          <cell r="L375" t="str">
            <v/>
          </cell>
          <cell r="M375" t="str">
            <v>B</v>
          </cell>
          <cell r="N375" t="str">
            <v>D</v>
          </cell>
          <cell r="O375">
            <v>2999</v>
          </cell>
          <cell r="P375">
            <v>1270</v>
          </cell>
          <cell r="Q375">
            <v>1270</v>
          </cell>
          <cell r="R375">
            <v>3</v>
          </cell>
          <cell r="S375">
            <v>1</v>
          </cell>
          <cell r="T375">
            <v>1</v>
          </cell>
          <cell r="U375">
            <v>0</v>
          </cell>
          <cell r="V375">
            <v>0</v>
          </cell>
          <cell r="W375">
            <v>63</v>
          </cell>
          <cell r="X375">
            <v>159690.47</v>
          </cell>
          <cell r="Y375">
            <v>80005</v>
          </cell>
          <cell r="Z375" t="str">
            <v xml:space="preserve">BATA INDIA     </v>
          </cell>
          <cell r="AA375">
            <v>130</v>
          </cell>
          <cell r="AB375">
            <v>327480.78999999998</v>
          </cell>
          <cell r="AC375">
            <v>134</v>
          </cell>
        </row>
        <row r="376">
          <cell r="F376">
            <v>8719093</v>
          </cell>
          <cell r="G376">
            <v>5</v>
          </cell>
          <cell r="H376">
            <v>6</v>
          </cell>
          <cell r="I376" t="str">
            <v>93</v>
          </cell>
          <cell r="J376" t="str">
            <v>SUNIL</v>
          </cell>
          <cell r="K376" t="str">
            <v>27/8</v>
          </cell>
          <cell r="L376" t="str">
            <v>-</v>
          </cell>
          <cell r="M376" t="str">
            <v>B</v>
          </cell>
          <cell r="N376" t="str">
            <v>D</v>
          </cell>
          <cell r="O376">
            <v>790</v>
          </cell>
          <cell r="P376">
            <v>527.77</v>
          </cell>
          <cell r="Q376">
            <v>609.5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11</v>
          </cell>
          <cell r="X376">
            <v>4700.8500000000004</v>
          </cell>
          <cell r="Y376">
            <v>70088</v>
          </cell>
          <cell r="Z376" t="str">
            <v xml:space="preserve">PREMIER        </v>
          </cell>
          <cell r="AA376">
            <v>0</v>
          </cell>
          <cell r="AB376">
            <v>0</v>
          </cell>
          <cell r="AC376">
            <v>32</v>
          </cell>
        </row>
        <row r="377">
          <cell r="F377">
            <v>8713094</v>
          </cell>
          <cell r="G377">
            <v>5</v>
          </cell>
          <cell r="H377">
            <v>6</v>
          </cell>
          <cell r="I377" t="str">
            <v>94</v>
          </cell>
          <cell r="J377" t="str">
            <v>HEMANTHA</v>
          </cell>
          <cell r="K377" t="str">
            <v>18/8</v>
          </cell>
          <cell r="L377" t="str">
            <v>-</v>
          </cell>
          <cell r="M377" t="str">
            <v>B</v>
          </cell>
          <cell r="N377" t="str">
            <v>D</v>
          </cell>
          <cell r="O377">
            <v>699</v>
          </cell>
          <cell r="P377">
            <v>565</v>
          </cell>
          <cell r="Q377">
            <v>565</v>
          </cell>
          <cell r="R377">
            <v>2</v>
          </cell>
          <cell r="S377">
            <v>2</v>
          </cell>
          <cell r="T377">
            <v>3</v>
          </cell>
          <cell r="U377">
            <v>2</v>
          </cell>
          <cell r="V377">
            <v>1194.8800000000001</v>
          </cell>
          <cell r="W377">
            <v>140</v>
          </cell>
          <cell r="X377">
            <v>81909.899999999994</v>
          </cell>
          <cell r="Y377">
            <v>14100</v>
          </cell>
          <cell r="Z377" t="str">
            <v>LEATHER FACTORY</v>
          </cell>
          <cell r="AA377">
            <v>318</v>
          </cell>
          <cell r="AB377">
            <v>252629.09</v>
          </cell>
          <cell r="AC377">
            <v>647</v>
          </cell>
        </row>
        <row r="378">
          <cell r="F378">
            <v>8716094</v>
          </cell>
          <cell r="G378">
            <v>5</v>
          </cell>
          <cell r="H378">
            <v>6</v>
          </cell>
          <cell r="I378" t="str">
            <v>94</v>
          </cell>
          <cell r="J378" t="str">
            <v>HEMANTHA</v>
          </cell>
          <cell r="K378" t="str">
            <v>18/8</v>
          </cell>
          <cell r="L378" t="str">
            <v>-</v>
          </cell>
          <cell r="M378" t="str">
            <v>B</v>
          </cell>
          <cell r="N378" t="str">
            <v>D</v>
          </cell>
          <cell r="O378">
            <v>699</v>
          </cell>
          <cell r="P378">
            <v>565</v>
          </cell>
          <cell r="Q378">
            <v>565</v>
          </cell>
          <cell r="R378">
            <v>11</v>
          </cell>
          <cell r="S378">
            <v>14</v>
          </cell>
          <cell r="T378">
            <v>20</v>
          </cell>
          <cell r="U378">
            <v>8</v>
          </cell>
          <cell r="V378">
            <v>4600.28</v>
          </cell>
          <cell r="W378">
            <v>455</v>
          </cell>
          <cell r="X378">
            <v>268450.82</v>
          </cell>
          <cell r="Y378">
            <v>14100</v>
          </cell>
          <cell r="Z378" t="str">
            <v>LEATHER FACTORY</v>
          </cell>
          <cell r="AA378">
            <v>417</v>
          </cell>
          <cell r="AB378">
            <v>301824.86</v>
          </cell>
          <cell r="AC378">
            <v>359</v>
          </cell>
        </row>
        <row r="379">
          <cell r="F379">
            <v>8715094</v>
          </cell>
          <cell r="G379">
            <v>5</v>
          </cell>
          <cell r="H379">
            <v>6</v>
          </cell>
          <cell r="I379" t="str">
            <v>94</v>
          </cell>
          <cell r="J379" t="str">
            <v>HEMANTHA</v>
          </cell>
          <cell r="K379" t="str">
            <v>18/8</v>
          </cell>
          <cell r="L379" t="str">
            <v>-</v>
          </cell>
          <cell r="M379" t="str">
            <v>B</v>
          </cell>
          <cell r="N379" t="str">
            <v>D</v>
          </cell>
          <cell r="O379">
            <v>699</v>
          </cell>
          <cell r="P379">
            <v>548</v>
          </cell>
          <cell r="Q379">
            <v>548</v>
          </cell>
          <cell r="R379">
            <v>3</v>
          </cell>
          <cell r="S379">
            <v>4</v>
          </cell>
          <cell r="T379">
            <v>4</v>
          </cell>
          <cell r="U379">
            <v>2</v>
          </cell>
          <cell r="V379">
            <v>1194.8800000000001</v>
          </cell>
          <cell r="W379">
            <v>111</v>
          </cell>
          <cell r="X379">
            <v>65204.83</v>
          </cell>
          <cell r="Y379">
            <v>14100</v>
          </cell>
          <cell r="Z379" t="str">
            <v>LEATHER FACTORY</v>
          </cell>
          <cell r="AA379">
            <v>56</v>
          </cell>
          <cell r="AB379">
            <v>33302.959999999999</v>
          </cell>
          <cell r="AC379">
            <v>186</v>
          </cell>
        </row>
        <row r="380">
          <cell r="F380">
            <v>8719094</v>
          </cell>
          <cell r="G380">
            <v>5</v>
          </cell>
          <cell r="H380">
            <v>6</v>
          </cell>
          <cell r="I380" t="str">
            <v>94</v>
          </cell>
          <cell r="J380" t="str">
            <v>HEMANTHA</v>
          </cell>
          <cell r="K380" t="str">
            <v>18/8</v>
          </cell>
          <cell r="L380" t="str">
            <v>-</v>
          </cell>
          <cell r="M380" t="str">
            <v>B</v>
          </cell>
          <cell r="N380" t="str">
            <v>D</v>
          </cell>
          <cell r="O380">
            <v>699</v>
          </cell>
          <cell r="P380">
            <v>548</v>
          </cell>
          <cell r="Q380">
            <v>548</v>
          </cell>
          <cell r="R380">
            <v>0</v>
          </cell>
          <cell r="S380">
            <v>0</v>
          </cell>
          <cell r="T380">
            <v>1</v>
          </cell>
          <cell r="U380">
            <v>0</v>
          </cell>
          <cell r="V380">
            <v>0</v>
          </cell>
          <cell r="W380">
            <v>38</v>
          </cell>
          <cell r="X380">
            <v>21969.79</v>
          </cell>
          <cell r="Y380">
            <v>14100</v>
          </cell>
          <cell r="Z380" t="str">
            <v>LEATHER FACTORY</v>
          </cell>
          <cell r="AA380">
            <v>144</v>
          </cell>
          <cell r="AB380">
            <v>67669.41</v>
          </cell>
          <cell r="AC380">
            <v>271</v>
          </cell>
        </row>
        <row r="381">
          <cell r="F381">
            <v>8714695</v>
          </cell>
          <cell r="G381">
            <v>5</v>
          </cell>
          <cell r="H381">
            <v>6</v>
          </cell>
          <cell r="I381" t="str">
            <v>95</v>
          </cell>
          <cell r="J381" t="str">
            <v>MACHO SPIRIT</v>
          </cell>
          <cell r="K381" t="str">
            <v>00/0</v>
          </cell>
          <cell r="L381" t="str">
            <v/>
          </cell>
          <cell r="M381" t="str">
            <v>B</v>
          </cell>
          <cell r="N381" t="str">
            <v>B</v>
          </cell>
          <cell r="O381">
            <v>2999</v>
          </cell>
          <cell r="P381">
            <v>1407</v>
          </cell>
          <cell r="Q381">
            <v>1407</v>
          </cell>
          <cell r="R381">
            <v>0</v>
          </cell>
          <cell r="S381">
            <v>1</v>
          </cell>
          <cell r="T381">
            <v>4</v>
          </cell>
          <cell r="U381">
            <v>0</v>
          </cell>
          <cell r="V381">
            <v>-384.49</v>
          </cell>
          <cell r="W381">
            <v>53</v>
          </cell>
          <cell r="X381">
            <v>133801.65</v>
          </cell>
          <cell r="Y381">
            <v>80005</v>
          </cell>
          <cell r="Z381" t="str">
            <v xml:space="preserve">BATA INDIA     </v>
          </cell>
          <cell r="AA381">
            <v>52</v>
          </cell>
          <cell r="AB381">
            <v>128675.13</v>
          </cell>
        </row>
        <row r="382">
          <cell r="F382">
            <v>8716695</v>
          </cell>
          <cell r="G382">
            <v>5</v>
          </cell>
          <cell r="H382">
            <v>6</v>
          </cell>
          <cell r="I382" t="str">
            <v>95</v>
          </cell>
          <cell r="J382" t="str">
            <v>MACHO SPIRIT</v>
          </cell>
          <cell r="K382" t="str">
            <v>00/0</v>
          </cell>
          <cell r="L382" t="str">
            <v/>
          </cell>
          <cell r="M382" t="str">
            <v>B</v>
          </cell>
          <cell r="N382" t="str">
            <v>B</v>
          </cell>
          <cell r="O382">
            <v>2999</v>
          </cell>
          <cell r="P382">
            <v>1407</v>
          </cell>
          <cell r="Q382">
            <v>1407</v>
          </cell>
          <cell r="R382">
            <v>0</v>
          </cell>
          <cell r="S382">
            <v>2</v>
          </cell>
          <cell r="T382">
            <v>4</v>
          </cell>
          <cell r="U382">
            <v>2</v>
          </cell>
          <cell r="V382">
            <v>4742.01</v>
          </cell>
          <cell r="W382">
            <v>56</v>
          </cell>
          <cell r="X382">
            <v>141619.54999999999</v>
          </cell>
          <cell r="Y382">
            <v>80005</v>
          </cell>
          <cell r="Z382" t="str">
            <v xml:space="preserve">BATA INDIA     </v>
          </cell>
          <cell r="AA382">
            <v>47</v>
          </cell>
          <cell r="AB382">
            <v>120088.26</v>
          </cell>
        </row>
        <row r="383">
          <cell r="F383">
            <v>8714501</v>
          </cell>
          <cell r="G383">
            <v>5</v>
          </cell>
          <cell r="H383">
            <v>8</v>
          </cell>
          <cell r="I383" t="str">
            <v>01</v>
          </cell>
          <cell r="J383" t="str">
            <v>AURTHUR THONG</v>
          </cell>
          <cell r="K383" t="str">
            <v>38/8</v>
          </cell>
          <cell r="L383" t="str">
            <v>+</v>
          </cell>
          <cell r="M383" t="str">
            <v>B</v>
          </cell>
          <cell r="N383" t="str">
            <v>N</v>
          </cell>
          <cell r="O383">
            <v>1099</v>
          </cell>
          <cell r="P383">
            <v>534</v>
          </cell>
          <cell r="Q383">
            <v>626.63</v>
          </cell>
          <cell r="R383">
            <v>25</v>
          </cell>
          <cell r="S383">
            <v>38</v>
          </cell>
          <cell r="T383">
            <v>32</v>
          </cell>
          <cell r="U383">
            <v>28</v>
          </cell>
          <cell r="V383">
            <v>25925.22</v>
          </cell>
          <cell r="W383">
            <v>1198</v>
          </cell>
          <cell r="X383">
            <v>1047091.1</v>
          </cell>
          <cell r="Y383">
            <v>70078</v>
          </cell>
          <cell r="Z383" t="str">
            <v>SIRIMAL FOOT WE</v>
          </cell>
          <cell r="AA383">
            <v>1397</v>
          </cell>
          <cell r="AB383">
            <v>1184195.3</v>
          </cell>
          <cell r="AC383">
            <v>238</v>
          </cell>
        </row>
        <row r="384">
          <cell r="F384">
            <v>8716501</v>
          </cell>
          <cell r="G384">
            <v>5</v>
          </cell>
          <cell r="H384">
            <v>8</v>
          </cell>
          <cell r="I384" t="str">
            <v>01</v>
          </cell>
          <cell r="J384" t="str">
            <v>AURTHUR THONG</v>
          </cell>
          <cell r="K384" t="str">
            <v>38/8</v>
          </cell>
          <cell r="L384" t="str">
            <v>+</v>
          </cell>
          <cell r="M384" t="str">
            <v>B</v>
          </cell>
          <cell r="N384" t="str">
            <v>N</v>
          </cell>
          <cell r="O384">
            <v>1099</v>
          </cell>
          <cell r="P384">
            <v>534</v>
          </cell>
          <cell r="Q384">
            <v>626.63</v>
          </cell>
          <cell r="R384">
            <v>27</v>
          </cell>
          <cell r="S384">
            <v>22</v>
          </cell>
          <cell r="T384">
            <v>28</v>
          </cell>
          <cell r="U384">
            <v>17</v>
          </cell>
          <cell r="V384">
            <v>15451.8</v>
          </cell>
          <cell r="W384">
            <v>1006</v>
          </cell>
          <cell r="X384">
            <v>874108.47</v>
          </cell>
          <cell r="Y384">
            <v>70078</v>
          </cell>
          <cell r="Z384" t="str">
            <v>SIRIMAL FOOT WE</v>
          </cell>
          <cell r="AA384">
            <v>1337</v>
          </cell>
          <cell r="AB384">
            <v>1125194.3999999999</v>
          </cell>
          <cell r="AC384">
            <v>201</v>
          </cell>
        </row>
        <row r="385">
          <cell r="F385">
            <v>8714002</v>
          </cell>
          <cell r="G385">
            <v>5</v>
          </cell>
          <cell r="H385">
            <v>8</v>
          </cell>
          <cell r="I385" t="str">
            <v>02</v>
          </cell>
          <cell r="J385" t="str">
            <v>HARRY</v>
          </cell>
          <cell r="K385" t="str">
            <v>38/8</v>
          </cell>
          <cell r="L385" t="str">
            <v>+</v>
          </cell>
          <cell r="M385" t="str">
            <v>B</v>
          </cell>
          <cell r="N385" t="str">
            <v>D</v>
          </cell>
          <cell r="O385">
            <v>1099</v>
          </cell>
          <cell r="P385">
            <v>534</v>
          </cell>
          <cell r="Q385">
            <v>626.63</v>
          </cell>
          <cell r="R385">
            <v>34</v>
          </cell>
          <cell r="S385">
            <v>16</v>
          </cell>
          <cell r="T385">
            <v>27</v>
          </cell>
          <cell r="U385">
            <v>21</v>
          </cell>
          <cell r="V385">
            <v>19631.78</v>
          </cell>
          <cell r="W385">
            <v>667</v>
          </cell>
          <cell r="X385">
            <v>602732.52</v>
          </cell>
          <cell r="Y385">
            <v>70078</v>
          </cell>
          <cell r="Z385" t="str">
            <v>SIRIMAL FOOT WE</v>
          </cell>
          <cell r="AA385">
            <v>0</v>
          </cell>
          <cell r="AB385">
            <v>0</v>
          </cell>
        </row>
        <row r="386">
          <cell r="F386">
            <v>8715002</v>
          </cell>
          <cell r="G386">
            <v>5</v>
          </cell>
          <cell r="H386">
            <v>8</v>
          </cell>
          <cell r="I386" t="str">
            <v>02</v>
          </cell>
          <cell r="J386" t="str">
            <v>HARRY</v>
          </cell>
          <cell r="K386" t="str">
            <v>38/8</v>
          </cell>
          <cell r="L386" t="str">
            <v>+</v>
          </cell>
          <cell r="M386" t="str">
            <v>B</v>
          </cell>
          <cell r="N386" t="str">
            <v>D</v>
          </cell>
          <cell r="O386">
            <v>1099</v>
          </cell>
          <cell r="P386">
            <v>534</v>
          </cell>
          <cell r="Q386">
            <v>626.63</v>
          </cell>
          <cell r="R386">
            <v>30</v>
          </cell>
          <cell r="S386">
            <v>28</v>
          </cell>
          <cell r="T386">
            <v>45</v>
          </cell>
          <cell r="U386">
            <v>21</v>
          </cell>
          <cell r="V386">
            <v>19537.849999999999</v>
          </cell>
          <cell r="W386">
            <v>510</v>
          </cell>
          <cell r="X386">
            <v>450780.17</v>
          </cell>
          <cell r="Y386">
            <v>70078</v>
          </cell>
          <cell r="Z386" t="str">
            <v>SIRIMAL FOOT WE</v>
          </cell>
          <cell r="AA386">
            <v>87</v>
          </cell>
          <cell r="AB386">
            <v>75224.14</v>
          </cell>
        </row>
        <row r="387">
          <cell r="F387">
            <v>8716506</v>
          </cell>
          <cell r="G387">
            <v>5</v>
          </cell>
          <cell r="H387">
            <v>8</v>
          </cell>
          <cell r="I387" t="str">
            <v>06</v>
          </cell>
          <cell r="J387" t="str">
            <v>NEW AXXIS</v>
          </cell>
          <cell r="K387" t="str">
            <v>00/0</v>
          </cell>
          <cell r="L387" t="str">
            <v/>
          </cell>
          <cell r="M387" t="str">
            <v>B</v>
          </cell>
          <cell r="N387" t="str">
            <v>D</v>
          </cell>
          <cell r="O387">
            <v>1199</v>
          </cell>
          <cell r="P387">
            <v>584</v>
          </cell>
          <cell r="Q387">
            <v>685.31</v>
          </cell>
          <cell r="R387">
            <v>6</v>
          </cell>
          <cell r="S387">
            <v>6</v>
          </cell>
          <cell r="T387">
            <v>7</v>
          </cell>
          <cell r="U387">
            <v>4</v>
          </cell>
          <cell r="V387">
            <v>4099.16</v>
          </cell>
          <cell r="W387">
            <v>140</v>
          </cell>
          <cell r="X387">
            <v>140119.51</v>
          </cell>
          <cell r="Y387">
            <v>70078</v>
          </cell>
          <cell r="Z387" t="str">
            <v>SIRIMAL FOOT WE</v>
          </cell>
          <cell r="AA387">
            <v>302</v>
          </cell>
          <cell r="AB387">
            <v>305510.34999999998</v>
          </cell>
          <cell r="AC387">
            <v>218</v>
          </cell>
        </row>
        <row r="388">
          <cell r="F388">
            <v>8714506</v>
          </cell>
          <cell r="G388">
            <v>5</v>
          </cell>
          <cell r="H388">
            <v>8</v>
          </cell>
          <cell r="I388" t="str">
            <v>06</v>
          </cell>
          <cell r="J388" t="str">
            <v>NEW AXXIS</v>
          </cell>
          <cell r="K388" t="str">
            <v>00/0</v>
          </cell>
          <cell r="L388" t="str">
            <v/>
          </cell>
          <cell r="M388" t="str">
            <v>B</v>
          </cell>
          <cell r="N388" t="str">
            <v>N</v>
          </cell>
          <cell r="O388">
            <v>1199</v>
          </cell>
          <cell r="P388">
            <v>584</v>
          </cell>
          <cell r="Q388">
            <v>685.31</v>
          </cell>
          <cell r="R388">
            <v>186</v>
          </cell>
          <cell r="S388">
            <v>132</v>
          </cell>
          <cell r="T388">
            <v>91</v>
          </cell>
          <cell r="U388">
            <v>118</v>
          </cell>
          <cell r="V388">
            <v>117902.06</v>
          </cell>
          <cell r="W388">
            <v>1647</v>
          </cell>
          <cell r="X388">
            <v>1636517.2</v>
          </cell>
          <cell r="Y388">
            <v>70078</v>
          </cell>
          <cell r="Z388" t="str">
            <v>SIRIMAL FOOT WE</v>
          </cell>
          <cell r="AA388">
            <v>2613</v>
          </cell>
          <cell r="AB388">
            <v>2610984.7999999998</v>
          </cell>
          <cell r="AC388">
            <v>1357</v>
          </cell>
        </row>
        <row r="389">
          <cell r="F389">
            <v>8712008</v>
          </cell>
          <cell r="G389">
            <v>5</v>
          </cell>
          <cell r="H389">
            <v>8</v>
          </cell>
          <cell r="I389" t="str">
            <v>08</v>
          </cell>
          <cell r="J389" t="str">
            <v>AXXIS</v>
          </cell>
          <cell r="K389" t="str">
            <v>00/0</v>
          </cell>
          <cell r="L389" t="str">
            <v/>
          </cell>
          <cell r="M389" t="str">
            <v>B</v>
          </cell>
          <cell r="N389" t="str">
            <v>D</v>
          </cell>
          <cell r="O389">
            <v>1299</v>
          </cell>
          <cell r="P389">
            <v>600</v>
          </cell>
          <cell r="Q389">
            <v>679.59</v>
          </cell>
          <cell r="R389">
            <v>6</v>
          </cell>
          <cell r="S389">
            <v>2</v>
          </cell>
          <cell r="T389">
            <v>4</v>
          </cell>
          <cell r="U389">
            <v>1</v>
          </cell>
          <cell r="V389">
            <v>1110.26</v>
          </cell>
          <cell r="W389">
            <v>121</v>
          </cell>
          <cell r="X389">
            <v>131798.99</v>
          </cell>
          <cell r="Y389">
            <v>70063</v>
          </cell>
          <cell r="Z389" t="str">
            <v>SUPUN AIRSOFT P</v>
          </cell>
          <cell r="AA389">
            <v>247</v>
          </cell>
          <cell r="AB389">
            <v>270736.89</v>
          </cell>
          <cell r="AC389">
            <v>703</v>
          </cell>
        </row>
        <row r="390">
          <cell r="F390">
            <v>8714008</v>
          </cell>
          <cell r="G390">
            <v>5</v>
          </cell>
          <cell r="H390">
            <v>8</v>
          </cell>
          <cell r="I390" t="str">
            <v>08</v>
          </cell>
          <cell r="J390" t="str">
            <v>AXXIS</v>
          </cell>
          <cell r="K390" t="str">
            <v>18/8</v>
          </cell>
          <cell r="L390" t="str">
            <v>-</v>
          </cell>
          <cell r="M390" t="str">
            <v>B</v>
          </cell>
          <cell r="N390" t="str">
            <v>D</v>
          </cell>
          <cell r="O390">
            <v>999</v>
          </cell>
          <cell r="P390">
            <v>600</v>
          </cell>
          <cell r="Q390">
            <v>679.59</v>
          </cell>
          <cell r="R390">
            <v>2</v>
          </cell>
          <cell r="S390">
            <v>2</v>
          </cell>
          <cell r="T390">
            <v>1</v>
          </cell>
          <cell r="U390">
            <v>0</v>
          </cell>
          <cell r="V390">
            <v>0</v>
          </cell>
          <cell r="W390">
            <v>21</v>
          </cell>
          <cell r="X390">
            <v>17512.47</v>
          </cell>
          <cell r="Y390">
            <v>70063</v>
          </cell>
          <cell r="Z390" t="str">
            <v>SUPUN AIRSOFT P</v>
          </cell>
          <cell r="AA390">
            <v>97</v>
          </cell>
          <cell r="AB390">
            <v>100542.14</v>
          </cell>
          <cell r="AC390">
            <v>991</v>
          </cell>
        </row>
        <row r="391">
          <cell r="F391">
            <v>8716512</v>
          </cell>
          <cell r="G391">
            <v>5</v>
          </cell>
          <cell r="H391">
            <v>8</v>
          </cell>
          <cell r="I391" t="str">
            <v>12</v>
          </cell>
          <cell r="J391" t="str">
            <v>SHAHID MULE</v>
          </cell>
          <cell r="K391" t="str">
            <v>00/0</v>
          </cell>
          <cell r="L391" t="str">
            <v/>
          </cell>
          <cell r="M391" t="str">
            <v>B</v>
          </cell>
          <cell r="N391" t="str">
            <v>D</v>
          </cell>
          <cell r="O391">
            <v>999</v>
          </cell>
          <cell r="P391">
            <v>480</v>
          </cell>
          <cell r="Q391">
            <v>563.27</v>
          </cell>
          <cell r="R391">
            <v>17</v>
          </cell>
          <cell r="S391">
            <v>18</v>
          </cell>
          <cell r="T391">
            <v>30</v>
          </cell>
          <cell r="U391">
            <v>11</v>
          </cell>
          <cell r="V391">
            <v>9392.35</v>
          </cell>
          <cell r="W391">
            <v>522</v>
          </cell>
          <cell r="X391">
            <v>444881.25</v>
          </cell>
          <cell r="Y391">
            <v>70078</v>
          </cell>
          <cell r="Z391" t="str">
            <v>SIRIMAL FOOT WE</v>
          </cell>
          <cell r="AA391">
            <v>33</v>
          </cell>
          <cell r="AB391">
            <v>32967</v>
          </cell>
          <cell r="AC391">
            <v>0</v>
          </cell>
        </row>
        <row r="392">
          <cell r="F392">
            <v>8714512</v>
          </cell>
          <cell r="G392">
            <v>5</v>
          </cell>
          <cell r="H392">
            <v>8</v>
          </cell>
          <cell r="I392" t="str">
            <v>12</v>
          </cell>
          <cell r="J392" t="str">
            <v>SHAHID MULE</v>
          </cell>
          <cell r="K392" t="str">
            <v>00/0</v>
          </cell>
          <cell r="L392" t="str">
            <v/>
          </cell>
          <cell r="M392" t="str">
            <v>B</v>
          </cell>
          <cell r="N392" t="str">
            <v>D</v>
          </cell>
          <cell r="O392">
            <v>999</v>
          </cell>
          <cell r="P392">
            <v>480</v>
          </cell>
          <cell r="Q392">
            <v>563.27</v>
          </cell>
          <cell r="R392">
            <v>1</v>
          </cell>
          <cell r="S392">
            <v>2</v>
          </cell>
          <cell r="T392">
            <v>1</v>
          </cell>
          <cell r="U392">
            <v>0</v>
          </cell>
          <cell r="V392">
            <v>0</v>
          </cell>
          <cell r="W392">
            <v>79</v>
          </cell>
          <cell r="X392">
            <v>67197.990000000005</v>
          </cell>
          <cell r="Y392">
            <v>70078</v>
          </cell>
          <cell r="Z392" t="str">
            <v>SIRIMAL FOOT WE</v>
          </cell>
          <cell r="AA392">
            <v>0</v>
          </cell>
          <cell r="AB392">
            <v>0</v>
          </cell>
          <cell r="AC392">
            <v>0</v>
          </cell>
        </row>
        <row r="393">
          <cell r="F393">
            <v>8716513</v>
          </cell>
          <cell r="G393">
            <v>5</v>
          </cell>
          <cell r="H393">
            <v>8</v>
          </cell>
          <cell r="I393" t="str">
            <v>13</v>
          </cell>
          <cell r="J393" t="str">
            <v>SHAHID THONG</v>
          </cell>
          <cell r="K393" t="str">
            <v>00/0</v>
          </cell>
          <cell r="L393" t="str">
            <v/>
          </cell>
          <cell r="M393" t="str">
            <v>B</v>
          </cell>
          <cell r="N393" t="str">
            <v>D</v>
          </cell>
          <cell r="O393">
            <v>999</v>
          </cell>
          <cell r="P393">
            <v>470</v>
          </cell>
          <cell r="Q393">
            <v>551.53</v>
          </cell>
          <cell r="R393">
            <v>24</v>
          </cell>
          <cell r="S393">
            <v>22</v>
          </cell>
          <cell r="T393">
            <v>21</v>
          </cell>
          <cell r="U393">
            <v>4</v>
          </cell>
          <cell r="V393">
            <v>3415.4</v>
          </cell>
          <cell r="W393">
            <v>423</v>
          </cell>
          <cell r="X393">
            <v>358505.88</v>
          </cell>
          <cell r="Y393">
            <v>70078</v>
          </cell>
          <cell r="Z393" t="str">
            <v>SIRIMAL FOOT WE</v>
          </cell>
          <cell r="AA393">
            <v>34</v>
          </cell>
          <cell r="AB393">
            <v>33966</v>
          </cell>
          <cell r="AC393">
            <v>0</v>
          </cell>
        </row>
        <row r="394">
          <cell r="F394">
            <v>8714513</v>
          </cell>
          <cell r="G394">
            <v>5</v>
          </cell>
          <cell r="H394">
            <v>8</v>
          </cell>
          <cell r="I394" t="str">
            <v>13</v>
          </cell>
          <cell r="J394" t="str">
            <v>SHAHID THONG</v>
          </cell>
          <cell r="K394" t="str">
            <v>00/0</v>
          </cell>
          <cell r="L394" t="str">
            <v/>
          </cell>
          <cell r="M394" t="str">
            <v>B</v>
          </cell>
          <cell r="N394" t="str">
            <v>D</v>
          </cell>
          <cell r="O394">
            <v>999</v>
          </cell>
          <cell r="P394">
            <v>470</v>
          </cell>
          <cell r="Q394">
            <v>551.53</v>
          </cell>
          <cell r="R394">
            <v>1</v>
          </cell>
          <cell r="S394">
            <v>3</v>
          </cell>
          <cell r="T394">
            <v>4</v>
          </cell>
          <cell r="U394">
            <v>0</v>
          </cell>
          <cell r="V394">
            <v>0</v>
          </cell>
          <cell r="W394">
            <v>45</v>
          </cell>
          <cell r="X394">
            <v>38124.400000000001</v>
          </cell>
          <cell r="Y394">
            <v>70078</v>
          </cell>
          <cell r="Z394" t="str">
            <v>SIRIMAL FOOT WE</v>
          </cell>
          <cell r="AA394">
            <v>0</v>
          </cell>
          <cell r="AB394">
            <v>0</v>
          </cell>
          <cell r="AC394">
            <v>0</v>
          </cell>
        </row>
        <row r="395">
          <cell r="F395">
            <v>8714016</v>
          </cell>
          <cell r="G395">
            <v>5</v>
          </cell>
          <cell r="H395">
            <v>8</v>
          </cell>
          <cell r="I395" t="str">
            <v>16</v>
          </cell>
          <cell r="J395" t="str">
            <v>HADE</v>
          </cell>
          <cell r="K395" t="str">
            <v>35/8</v>
          </cell>
          <cell r="L395" t="str">
            <v>+</v>
          </cell>
          <cell r="M395" t="str">
            <v>B</v>
          </cell>
          <cell r="N395" t="str">
            <v>N</v>
          </cell>
          <cell r="O395">
            <v>1299</v>
          </cell>
          <cell r="P395">
            <v>585</v>
          </cell>
          <cell r="Q395">
            <v>585</v>
          </cell>
          <cell r="R395">
            <v>92</v>
          </cell>
          <cell r="S395">
            <v>102</v>
          </cell>
          <cell r="T395">
            <v>111</v>
          </cell>
          <cell r="U395">
            <v>87</v>
          </cell>
          <cell r="V395">
            <v>95371.33</v>
          </cell>
          <cell r="W395">
            <v>929</v>
          </cell>
          <cell r="X395">
            <v>1010999.1</v>
          </cell>
          <cell r="Y395">
            <v>70041</v>
          </cell>
          <cell r="Z395" t="str">
            <v>NEW MODWAY INDU</v>
          </cell>
          <cell r="AA395">
            <v>989</v>
          </cell>
          <cell r="AB395">
            <v>996741.06</v>
          </cell>
          <cell r="AC395">
            <v>1292</v>
          </cell>
        </row>
        <row r="396">
          <cell r="F396">
            <v>8716016</v>
          </cell>
          <cell r="G396">
            <v>5</v>
          </cell>
          <cell r="H396">
            <v>8</v>
          </cell>
          <cell r="I396" t="str">
            <v>16</v>
          </cell>
          <cell r="J396" t="str">
            <v>HADE</v>
          </cell>
          <cell r="K396" t="str">
            <v>35/8</v>
          </cell>
          <cell r="L396" t="str">
            <v>+</v>
          </cell>
          <cell r="M396" t="str">
            <v>B</v>
          </cell>
          <cell r="N396" t="str">
            <v>N</v>
          </cell>
          <cell r="O396">
            <v>1299</v>
          </cell>
          <cell r="P396">
            <v>585</v>
          </cell>
          <cell r="Q396">
            <v>585</v>
          </cell>
          <cell r="R396">
            <v>120</v>
          </cell>
          <cell r="S396">
            <v>37</v>
          </cell>
          <cell r="T396">
            <v>53</v>
          </cell>
          <cell r="U396">
            <v>59</v>
          </cell>
          <cell r="V396">
            <v>64284.05</v>
          </cell>
          <cell r="W396">
            <v>1012</v>
          </cell>
          <cell r="X396">
            <v>1091415.8</v>
          </cell>
          <cell r="Y396">
            <v>70041</v>
          </cell>
          <cell r="Z396" t="str">
            <v>NEW MODWAY INDU</v>
          </cell>
          <cell r="AA396">
            <v>857</v>
          </cell>
          <cell r="AB396">
            <v>861971.13</v>
          </cell>
          <cell r="AC396">
            <v>1062</v>
          </cell>
        </row>
        <row r="397">
          <cell r="F397">
            <v>8716019</v>
          </cell>
          <cell r="G397">
            <v>5</v>
          </cell>
          <cell r="H397">
            <v>8</v>
          </cell>
          <cell r="I397" t="str">
            <v>19</v>
          </cell>
          <cell r="J397" t="str">
            <v>RAYEN</v>
          </cell>
          <cell r="K397" t="str">
            <v>00/0</v>
          </cell>
          <cell r="L397" t="str">
            <v/>
          </cell>
          <cell r="M397" t="str">
            <v>B</v>
          </cell>
          <cell r="N397" t="str">
            <v>N</v>
          </cell>
          <cell r="O397">
            <v>1199</v>
          </cell>
          <cell r="P397">
            <v>590</v>
          </cell>
          <cell r="Q397">
            <v>590</v>
          </cell>
          <cell r="R397">
            <v>132</v>
          </cell>
          <cell r="S397">
            <v>51</v>
          </cell>
          <cell r="T397">
            <v>91</v>
          </cell>
          <cell r="U397">
            <v>89</v>
          </cell>
          <cell r="V397">
            <v>90437.71</v>
          </cell>
          <cell r="W397">
            <v>1433</v>
          </cell>
          <cell r="X397">
            <v>1466515</v>
          </cell>
          <cell r="Y397">
            <v>70041</v>
          </cell>
          <cell r="Z397" t="str">
            <v>NEW MODWAY INDU</v>
          </cell>
          <cell r="AA397">
            <v>1631</v>
          </cell>
          <cell r="AB397">
            <v>1659759.3</v>
          </cell>
          <cell r="AC397">
            <v>1440</v>
          </cell>
        </row>
        <row r="398">
          <cell r="F398">
            <v>8714019</v>
          </cell>
          <cell r="G398">
            <v>5</v>
          </cell>
          <cell r="H398">
            <v>8</v>
          </cell>
          <cell r="I398" t="str">
            <v>19</v>
          </cell>
          <cell r="J398" t="str">
            <v>RAYEN</v>
          </cell>
          <cell r="K398" t="str">
            <v>00/0</v>
          </cell>
          <cell r="L398" t="str">
            <v/>
          </cell>
          <cell r="M398" t="str">
            <v>B</v>
          </cell>
          <cell r="N398" t="str">
            <v>N</v>
          </cell>
          <cell r="O398">
            <v>1199</v>
          </cell>
          <cell r="P398">
            <v>590</v>
          </cell>
          <cell r="Q398">
            <v>590</v>
          </cell>
          <cell r="R398">
            <v>158</v>
          </cell>
          <cell r="S398">
            <v>91</v>
          </cell>
          <cell r="T398">
            <v>117</v>
          </cell>
          <cell r="U398">
            <v>114</v>
          </cell>
          <cell r="V398">
            <v>115698.78</v>
          </cell>
          <cell r="W398">
            <v>1670</v>
          </cell>
          <cell r="X398">
            <v>1701089.3</v>
          </cell>
          <cell r="Y398">
            <v>70041</v>
          </cell>
          <cell r="Z398" t="str">
            <v>NEW MODWAY INDU</v>
          </cell>
          <cell r="AA398">
            <v>2012</v>
          </cell>
          <cell r="AB398">
            <v>2034299.6</v>
          </cell>
          <cell r="AC398">
            <v>1589</v>
          </cell>
        </row>
        <row r="399">
          <cell r="F399">
            <v>8713521</v>
          </cell>
          <cell r="G399">
            <v>5</v>
          </cell>
          <cell r="H399">
            <v>8</v>
          </cell>
          <cell r="I399" t="str">
            <v>21</v>
          </cell>
          <cell r="J399" t="str">
            <v>POLO</v>
          </cell>
          <cell r="K399" t="str">
            <v>00/0</v>
          </cell>
          <cell r="L399" t="str">
            <v/>
          </cell>
          <cell r="M399" t="str">
            <v>B</v>
          </cell>
          <cell r="N399" t="str">
            <v>N</v>
          </cell>
          <cell r="O399">
            <v>1199</v>
          </cell>
          <cell r="P399">
            <v>594</v>
          </cell>
          <cell r="Q399">
            <v>697.04</v>
          </cell>
          <cell r="R399">
            <v>24</v>
          </cell>
          <cell r="S399">
            <v>15</v>
          </cell>
          <cell r="T399">
            <v>20</v>
          </cell>
          <cell r="U399">
            <v>13</v>
          </cell>
          <cell r="V399">
            <v>13117.31</v>
          </cell>
          <cell r="W399">
            <v>515</v>
          </cell>
          <cell r="X399">
            <v>524036.55</v>
          </cell>
          <cell r="Y399">
            <v>70078</v>
          </cell>
          <cell r="Z399" t="str">
            <v>SIRIMAL FOOT WE</v>
          </cell>
          <cell r="AA399">
            <v>691</v>
          </cell>
          <cell r="AB399">
            <v>700064.53</v>
          </cell>
          <cell r="AC399">
            <v>128</v>
          </cell>
        </row>
        <row r="400">
          <cell r="F400">
            <v>8717521</v>
          </cell>
          <cell r="G400">
            <v>5</v>
          </cell>
          <cell r="H400">
            <v>8</v>
          </cell>
          <cell r="I400" t="str">
            <v>21</v>
          </cell>
          <cell r="J400" t="str">
            <v>POLO</v>
          </cell>
          <cell r="K400" t="str">
            <v>00/0</v>
          </cell>
          <cell r="L400" t="str">
            <v/>
          </cell>
          <cell r="M400" t="str">
            <v>B</v>
          </cell>
          <cell r="N400" t="str">
            <v>N</v>
          </cell>
          <cell r="O400">
            <v>1199</v>
          </cell>
          <cell r="P400">
            <v>594</v>
          </cell>
          <cell r="Q400">
            <v>697.04</v>
          </cell>
          <cell r="R400">
            <v>79</v>
          </cell>
          <cell r="S400">
            <v>39</v>
          </cell>
          <cell r="T400">
            <v>48</v>
          </cell>
          <cell r="U400">
            <v>45</v>
          </cell>
          <cell r="V400">
            <v>45603.15</v>
          </cell>
          <cell r="W400">
            <v>1405</v>
          </cell>
          <cell r="X400">
            <v>1435484.4</v>
          </cell>
          <cell r="Y400">
            <v>70078</v>
          </cell>
          <cell r="Z400" t="str">
            <v>SIRIMAL FOOT WE</v>
          </cell>
          <cell r="AA400">
            <v>1205</v>
          </cell>
          <cell r="AB400">
            <v>1217086.3</v>
          </cell>
          <cell r="AC400">
            <v>292</v>
          </cell>
        </row>
        <row r="401">
          <cell r="F401">
            <v>8716522</v>
          </cell>
          <cell r="G401">
            <v>5</v>
          </cell>
          <cell r="H401">
            <v>8</v>
          </cell>
          <cell r="I401" t="str">
            <v>22</v>
          </cell>
          <cell r="J401" t="str">
            <v>JUNA</v>
          </cell>
          <cell r="K401" t="str">
            <v>00/0</v>
          </cell>
          <cell r="L401" t="str">
            <v/>
          </cell>
          <cell r="M401" t="str">
            <v>B</v>
          </cell>
          <cell r="N401" t="str">
            <v>N</v>
          </cell>
          <cell r="O401">
            <v>1199</v>
          </cell>
          <cell r="P401">
            <v>594</v>
          </cell>
          <cell r="Q401">
            <v>697.04</v>
          </cell>
          <cell r="R401">
            <v>38</v>
          </cell>
          <cell r="S401">
            <v>28</v>
          </cell>
          <cell r="T401">
            <v>34</v>
          </cell>
          <cell r="U401">
            <v>32</v>
          </cell>
          <cell r="V401">
            <v>32639.56</v>
          </cell>
          <cell r="W401">
            <v>944</v>
          </cell>
          <cell r="X401">
            <v>964747.36</v>
          </cell>
          <cell r="Y401">
            <v>70078</v>
          </cell>
          <cell r="Z401" t="str">
            <v>SIRIMAL FOOT WE</v>
          </cell>
          <cell r="AA401">
            <v>1432</v>
          </cell>
          <cell r="AB401">
            <v>1454114.8</v>
          </cell>
          <cell r="AC401">
            <v>354</v>
          </cell>
        </row>
        <row r="402">
          <cell r="F402">
            <v>8714522</v>
          </cell>
          <cell r="G402">
            <v>5</v>
          </cell>
          <cell r="H402">
            <v>8</v>
          </cell>
          <cell r="I402" t="str">
            <v>22</v>
          </cell>
          <cell r="J402" t="str">
            <v>JUNA</v>
          </cell>
          <cell r="K402" t="str">
            <v>00/0</v>
          </cell>
          <cell r="L402" t="str">
            <v/>
          </cell>
          <cell r="M402" t="str">
            <v>B</v>
          </cell>
          <cell r="N402" t="str">
            <v>N</v>
          </cell>
          <cell r="O402">
            <v>1199</v>
          </cell>
          <cell r="P402">
            <v>594</v>
          </cell>
          <cell r="Q402">
            <v>697.04</v>
          </cell>
          <cell r="R402">
            <v>25</v>
          </cell>
          <cell r="S402">
            <v>27</v>
          </cell>
          <cell r="T402">
            <v>45</v>
          </cell>
          <cell r="U402">
            <v>20</v>
          </cell>
          <cell r="V402">
            <v>19983.400000000001</v>
          </cell>
          <cell r="W402">
            <v>1473</v>
          </cell>
          <cell r="X402">
            <v>1507708.7</v>
          </cell>
          <cell r="Y402">
            <v>70078</v>
          </cell>
          <cell r="Z402" t="str">
            <v>SIRIMAL FOOT WE</v>
          </cell>
          <cell r="AA402">
            <v>1593</v>
          </cell>
          <cell r="AB402">
            <v>1598292.7</v>
          </cell>
          <cell r="AC402">
            <v>230</v>
          </cell>
        </row>
        <row r="403">
          <cell r="F403">
            <v>8714023</v>
          </cell>
          <cell r="G403">
            <v>5</v>
          </cell>
          <cell r="H403">
            <v>8</v>
          </cell>
          <cell r="I403" t="str">
            <v>23</v>
          </cell>
          <cell r="J403" t="str">
            <v>AZRO</v>
          </cell>
          <cell r="K403" t="str">
            <v>00/0</v>
          </cell>
          <cell r="L403" t="str">
            <v/>
          </cell>
          <cell r="M403" t="str">
            <v>B</v>
          </cell>
          <cell r="N403" t="str">
            <v>D</v>
          </cell>
          <cell r="O403">
            <v>1299</v>
          </cell>
          <cell r="P403">
            <v>615</v>
          </cell>
          <cell r="Q403">
            <v>615</v>
          </cell>
          <cell r="R403">
            <v>8</v>
          </cell>
          <cell r="S403">
            <v>5</v>
          </cell>
          <cell r="T403">
            <v>5</v>
          </cell>
          <cell r="U403">
            <v>5</v>
          </cell>
          <cell r="V403">
            <v>5551.3</v>
          </cell>
          <cell r="W403">
            <v>137</v>
          </cell>
          <cell r="X403">
            <v>150429.13</v>
          </cell>
          <cell r="Y403">
            <v>70041</v>
          </cell>
          <cell r="Z403" t="str">
            <v>NEW MODWAY INDU</v>
          </cell>
          <cell r="AA403">
            <v>343</v>
          </cell>
          <cell r="AB403">
            <v>374857.02</v>
          </cell>
          <cell r="AC403">
            <v>640</v>
          </cell>
        </row>
        <row r="404">
          <cell r="F404">
            <v>8716023</v>
          </cell>
          <cell r="G404">
            <v>5</v>
          </cell>
          <cell r="H404">
            <v>8</v>
          </cell>
          <cell r="I404" t="str">
            <v>23</v>
          </cell>
          <cell r="J404" t="str">
            <v>AZRO</v>
          </cell>
          <cell r="K404" t="str">
            <v>18/8</v>
          </cell>
          <cell r="L404" t="str">
            <v>-</v>
          </cell>
          <cell r="M404" t="str">
            <v>B</v>
          </cell>
          <cell r="N404" t="str">
            <v>D</v>
          </cell>
          <cell r="O404">
            <v>999</v>
          </cell>
          <cell r="P404">
            <v>615</v>
          </cell>
          <cell r="Q404">
            <v>615</v>
          </cell>
          <cell r="R404">
            <v>1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29</v>
          </cell>
          <cell r="X404">
            <v>22844.65</v>
          </cell>
          <cell r="Y404">
            <v>70041</v>
          </cell>
          <cell r="Z404" t="str">
            <v>NEW MODWAY INDU</v>
          </cell>
          <cell r="AA404">
            <v>66</v>
          </cell>
          <cell r="AB404">
            <v>67675.740000000005</v>
          </cell>
          <cell r="AC404">
            <v>315</v>
          </cell>
        </row>
        <row r="405">
          <cell r="F405">
            <v>8716024</v>
          </cell>
          <cell r="G405">
            <v>5</v>
          </cell>
          <cell r="H405">
            <v>8</v>
          </cell>
          <cell r="I405" t="str">
            <v>24</v>
          </cell>
          <cell r="J405" t="str">
            <v>SMITH</v>
          </cell>
          <cell r="K405" t="str">
            <v>18/8</v>
          </cell>
          <cell r="L405" t="str">
            <v>-</v>
          </cell>
          <cell r="M405" t="str">
            <v>B</v>
          </cell>
          <cell r="N405" t="str">
            <v>D</v>
          </cell>
          <cell r="O405">
            <v>999</v>
          </cell>
          <cell r="P405">
            <v>600</v>
          </cell>
          <cell r="Q405">
            <v>704.08</v>
          </cell>
          <cell r="R405">
            <v>0</v>
          </cell>
          <cell r="S405">
            <v>3</v>
          </cell>
          <cell r="T405">
            <v>2</v>
          </cell>
          <cell r="U405">
            <v>0</v>
          </cell>
          <cell r="V405">
            <v>0</v>
          </cell>
          <cell r="W405">
            <v>42</v>
          </cell>
          <cell r="X405">
            <v>31488.39</v>
          </cell>
          <cell r="Y405">
            <v>70063</v>
          </cell>
          <cell r="Z405" t="str">
            <v>SUPUN AIRSOFT P</v>
          </cell>
          <cell r="AA405">
            <v>55</v>
          </cell>
          <cell r="AB405">
            <v>52876.61</v>
          </cell>
          <cell r="AC405">
            <v>372</v>
          </cell>
        </row>
        <row r="406">
          <cell r="F406">
            <v>8714526</v>
          </cell>
          <cell r="G406">
            <v>5</v>
          </cell>
          <cell r="H406">
            <v>8</v>
          </cell>
          <cell r="I406" t="str">
            <v>26</v>
          </cell>
          <cell r="J406" t="str">
            <v>NEW SMITH</v>
          </cell>
          <cell r="K406" t="str">
            <v>00/0</v>
          </cell>
          <cell r="L406" t="str">
            <v/>
          </cell>
          <cell r="M406" t="str">
            <v>B</v>
          </cell>
          <cell r="N406" t="str">
            <v>N</v>
          </cell>
          <cell r="O406">
            <v>1199</v>
          </cell>
          <cell r="P406">
            <v>594</v>
          </cell>
          <cell r="Q406">
            <v>697.04</v>
          </cell>
          <cell r="R406">
            <v>47</v>
          </cell>
          <cell r="S406">
            <v>19</v>
          </cell>
          <cell r="T406">
            <v>41</v>
          </cell>
          <cell r="U406">
            <v>21</v>
          </cell>
          <cell r="V406">
            <v>21315.63</v>
          </cell>
          <cell r="W406">
            <v>986</v>
          </cell>
          <cell r="X406">
            <v>1005267.6</v>
          </cell>
          <cell r="Y406">
            <v>70078</v>
          </cell>
          <cell r="Z406" t="str">
            <v>SIRIMAL FOOT WE</v>
          </cell>
          <cell r="AA406">
            <v>1192</v>
          </cell>
          <cell r="AB406">
            <v>1200218.3999999999</v>
          </cell>
          <cell r="AC406">
            <v>934</v>
          </cell>
        </row>
        <row r="407">
          <cell r="F407">
            <v>8716526</v>
          </cell>
          <cell r="G407">
            <v>5</v>
          </cell>
          <cell r="H407">
            <v>8</v>
          </cell>
          <cell r="I407" t="str">
            <v>26</v>
          </cell>
          <cell r="J407" t="str">
            <v>NEW SMITH</v>
          </cell>
          <cell r="K407" t="str">
            <v>00/0</v>
          </cell>
          <cell r="L407" t="str">
            <v/>
          </cell>
          <cell r="M407" t="str">
            <v>B</v>
          </cell>
          <cell r="N407" t="str">
            <v>D</v>
          </cell>
          <cell r="O407">
            <v>1199</v>
          </cell>
          <cell r="P407">
            <v>594</v>
          </cell>
          <cell r="Q407">
            <v>697.04</v>
          </cell>
          <cell r="R407">
            <v>5</v>
          </cell>
          <cell r="S407">
            <v>4</v>
          </cell>
          <cell r="T407">
            <v>5</v>
          </cell>
          <cell r="U407">
            <v>7</v>
          </cell>
          <cell r="V407">
            <v>7019.81</v>
          </cell>
          <cell r="W407">
            <v>168</v>
          </cell>
          <cell r="X407">
            <v>169858.92</v>
          </cell>
          <cell r="Y407">
            <v>70078</v>
          </cell>
          <cell r="Z407" t="str">
            <v>SIRIMAL FOOT WE</v>
          </cell>
          <cell r="AA407">
            <v>380</v>
          </cell>
          <cell r="AB407">
            <v>384521.53</v>
          </cell>
          <cell r="AC407">
            <v>258</v>
          </cell>
        </row>
        <row r="408">
          <cell r="F408">
            <v>8716527</v>
          </cell>
          <cell r="G408">
            <v>5</v>
          </cell>
          <cell r="H408">
            <v>8</v>
          </cell>
          <cell r="I408" t="str">
            <v>27</v>
          </cell>
          <cell r="J408" t="str">
            <v>TOM</v>
          </cell>
          <cell r="K408" t="str">
            <v>00/0</v>
          </cell>
          <cell r="L408" t="str">
            <v/>
          </cell>
          <cell r="M408" t="str">
            <v>B</v>
          </cell>
          <cell r="N408" t="str">
            <v>D</v>
          </cell>
          <cell r="O408">
            <v>899</v>
          </cell>
          <cell r="P408">
            <v>394</v>
          </cell>
          <cell r="Q408">
            <v>462.35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70077</v>
          </cell>
          <cell r="Z408" t="str">
            <v xml:space="preserve">C.P.I FOOTWARE </v>
          </cell>
        </row>
        <row r="409">
          <cell r="F409">
            <v>8713527</v>
          </cell>
          <cell r="G409">
            <v>5</v>
          </cell>
          <cell r="H409">
            <v>8</v>
          </cell>
          <cell r="I409" t="str">
            <v>27</v>
          </cell>
          <cell r="J409" t="str">
            <v>TOM</v>
          </cell>
          <cell r="K409" t="str">
            <v>00/0</v>
          </cell>
          <cell r="L409" t="str">
            <v/>
          </cell>
          <cell r="M409" t="str">
            <v>B</v>
          </cell>
          <cell r="N409" t="str">
            <v>D</v>
          </cell>
          <cell r="O409">
            <v>899</v>
          </cell>
          <cell r="P409">
            <v>394</v>
          </cell>
          <cell r="Q409">
            <v>462.35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70077</v>
          </cell>
          <cell r="Z409" t="str">
            <v xml:space="preserve">C.P.I FOOTWARE </v>
          </cell>
        </row>
        <row r="410">
          <cell r="F410">
            <v>8716030</v>
          </cell>
          <cell r="G410">
            <v>5</v>
          </cell>
          <cell r="H410">
            <v>8</v>
          </cell>
          <cell r="I410" t="str">
            <v>30</v>
          </cell>
          <cell r="J410" t="str">
            <v>ALBY</v>
          </cell>
          <cell r="K410" t="str">
            <v>00/0</v>
          </cell>
          <cell r="L410" t="str">
            <v/>
          </cell>
          <cell r="M410" t="str">
            <v>B</v>
          </cell>
          <cell r="N410" t="str">
            <v>N</v>
          </cell>
          <cell r="O410">
            <v>1199</v>
          </cell>
          <cell r="P410">
            <v>585</v>
          </cell>
          <cell r="Q410">
            <v>585</v>
          </cell>
          <cell r="R410">
            <v>64</v>
          </cell>
          <cell r="S410">
            <v>39</v>
          </cell>
          <cell r="T410">
            <v>41</v>
          </cell>
          <cell r="U410">
            <v>43</v>
          </cell>
          <cell r="V410">
            <v>43656.05</v>
          </cell>
          <cell r="W410">
            <v>606</v>
          </cell>
          <cell r="X410">
            <v>621514.41</v>
          </cell>
          <cell r="Y410">
            <v>70041</v>
          </cell>
          <cell r="Z410" t="str">
            <v>NEW MODWAY INDU</v>
          </cell>
          <cell r="AA410">
            <v>855</v>
          </cell>
          <cell r="AB410">
            <v>862363.16</v>
          </cell>
          <cell r="AC410">
            <v>1080</v>
          </cell>
        </row>
        <row r="411">
          <cell r="F411">
            <v>8714030</v>
          </cell>
          <cell r="G411">
            <v>5</v>
          </cell>
          <cell r="H411">
            <v>8</v>
          </cell>
          <cell r="I411" t="str">
            <v>30</v>
          </cell>
          <cell r="J411" t="str">
            <v>ALBY</v>
          </cell>
          <cell r="K411" t="str">
            <v>00/0</v>
          </cell>
          <cell r="L411" t="str">
            <v/>
          </cell>
          <cell r="M411" t="str">
            <v>B</v>
          </cell>
          <cell r="N411" t="str">
            <v>N</v>
          </cell>
          <cell r="O411">
            <v>1199</v>
          </cell>
          <cell r="P411">
            <v>585</v>
          </cell>
          <cell r="Q411">
            <v>585</v>
          </cell>
          <cell r="R411">
            <v>61</v>
          </cell>
          <cell r="S411">
            <v>37</v>
          </cell>
          <cell r="T411">
            <v>34</v>
          </cell>
          <cell r="U411">
            <v>33</v>
          </cell>
          <cell r="V411">
            <v>32639.55</v>
          </cell>
          <cell r="W411">
            <v>522</v>
          </cell>
          <cell r="X411">
            <v>531732.54</v>
          </cell>
          <cell r="Y411">
            <v>70041</v>
          </cell>
          <cell r="Z411" t="str">
            <v>NEW MODWAY INDU</v>
          </cell>
          <cell r="AA411">
            <v>489</v>
          </cell>
          <cell r="AB411">
            <v>494432.8</v>
          </cell>
          <cell r="AC411">
            <v>765</v>
          </cell>
        </row>
        <row r="412">
          <cell r="F412">
            <v>8714033</v>
          </cell>
          <cell r="G412">
            <v>5</v>
          </cell>
          <cell r="H412">
            <v>8</v>
          </cell>
          <cell r="I412" t="str">
            <v>33</v>
          </cell>
          <cell r="J412" t="str">
            <v>MAX</v>
          </cell>
          <cell r="K412" t="str">
            <v>00/0</v>
          </cell>
          <cell r="L412" t="str">
            <v/>
          </cell>
          <cell r="M412" t="str">
            <v>B</v>
          </cell>
          <cell r="N412" t="str">
            <v>W</v>
          </cell>
          <cell r="O412">
            <v>1299</v>
          </cell>
          <cell r="P412">
            <v>560</v>
          </cell>
          <cell r="Q412">
            <v>657.14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70004</v>
          </cell>
          <cell r="Z412" t="str">
            <v>A &amp; T ENTERPRIS</v>
          </cell>
        </row>
        <row r="413">
          <cell r="F413">
            <v>8716035</v>
          </cell>
          <cell r="G413">
            <v>5</v>
          </cell>
          <cell r="H413">
            <v>8</v>
          </cell>
          <cell r="I413" t="str">
            <v>35</v>
          </cell>
          <cell r="J413" t="str">
            <v>AKASH</v>
          </cell>
          <cell r="K413" t="str">
            <v>00/0</v>
          </cell>
          <cell r="L413" t="str">
            <v/>
          </cell>
          <cell r="M413" t="str">
            <v>B</v>
          </cell>
          <cell r="N413" t="str">
            <v>W</v>
          </cell>
          <cell r="O413">
            <v>999</v>
          </cell>
          <cell r="P413">
            <v>475</v>
          </cell>
          <cell r="Q413">
            <v>557.4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70059</v>
          </cell>
          <cell r="Z413" t="str">
            <v>D &amp; D INDUSTRIE</v>
          </cell>
        </row>
        <row r="414">
          <cell r="F414">
            <v>8714035</v>
          </cell>
          <cell r="G414">
            <v>5</v>
          </cell>
          <cell r="H414">
            <v>8</v>
          </cell>
          <cell r="I414" t="str">
            <v>35</v>
          </cell>
          <cell r="J414" t="str">
            <v>AKASH</v>
          </cell>
          <cell r="K414" t="str">
            <v>00/0</v>
          </cell>
          <cell r="L414" t="str">
            <v/>
          </cell>
          <cell r="M414" t="str">
            <v>B</v>
          </cell>
          <cell r="N414" t="str">
            <v>W</v>
          </cell>
          <cell r="O414">
            <v>999</v>
          </cell>
          <cell r="P414">
            <v>475</v>
          </cell>
          <cell r="Q414">
            <v>557.4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70059</v>
          </cell>
          <cell r="Z414" t="str">
            <v>D &amp; D INDUSTRIE</v>
          </cell>
        </row>
        <row r="415">
          <cell r="F415">
            <v>8716038</v>
          </cell>
          <cell r="G415">
            <v>5</v>
          </cell>
          <cell r="H415">
            <v>8</v>
          </cell>
          <cell r="I415" t="str">
            <v>38</v>
          </cell>
          <cell r="J415" t="str">
            <v>RANDEL</v>
          </cell>
          <cell r="K415" t="str">
            <v>35/8</v>
          </cell>
          <cell r="L415" t="str">
            <v>+</v>
          </cell>
          <cell r="M415" t="str">
            <v>B</v>
          </cell>
          <cell r="N415" t="str">
            <v>N</v>
          </cell>
          <cell r="O415">
            <v>1299</v>
          </cell>
          <cell r="P415">
            <v>590</v>
          </cell>
          <cell r="Q415">
            <v>590</v>
          </cell>
          <cell r="R415">
            <v>31</v>
          </cell>
          <cell r="S415">
            <v>24</v>
          </cell>
          <cell r="T415">
            <v>39</v>
          </cell>
          <cell r="U415">
            <v>29</v>
          </cell>
          <cell r="V415">
            <v>31808.95</v>
          </cell>
          <cell r="W415">
            <v>572</v>
          </cell>
          <cell r="X415">
            <v>609152.53</v>
          </cell>
          <cell r="Y415">
            <v>70041</v>
          </cell>
          <cell r="Z415" t="str">
            <v>NEW MODWAY INDU</v>
          </cell>
          <cell r="AA415">
            <v>707</v>
          </cell>
          <cell r="AB415">
            <v>714606.34</v>
          </cell>
          <cell r="AC415">
            <v>561</v>
          </cell>
        </row>
        <row r="416">
          <cell r="F416">
            <v>8714038</v>
          </cell>
          <cell r="G416">
            <v>5</v>
          </cell>
          <cell r="H416">
            <v>8</v>
          </cell>
          <cell r="I416" t="str">
            <v>38</v>
          </cell>
          <cell r="J416" t="str">
            <v>RANDEL</v>
          </cell>
          <cell r="K416" t="str">
            <v>35/8</v>
          </cell>
          <cell r="L416" t="str">
            <v>+</v>
          </cell>
          <cell r="M416" t="str">
            <v>B</v>
          </cell>
          <cell r="N416" t="str">
            <v>N</v>
          </cell>
          <cell r="O416">
            <v>1299</v>
          </cell>
          <cell r="P416">
            <v>590</v>
          </cell>
          <cell r="Q416">
            <v>590</v>
          </cell>
          <cell r="R416">
            <v>82</v>
          </cell>
          <cell r="S416">
            <v>49</v>
          </cell>
          <cell r="T416">
            <v>91</v>
          </cell>
          <cell r="U416">
            <v>49</v>
          </cell>
          <cell r="V416">
            <v>54069.66</v>
          </cell>
          <cell r="W416">
            <v>827</v>
          </cell>
          <cell r="X416">
            <v>885737.51</v>
          </cell>
          <cell r="Y416">
            <v>70041</v>
          </cell>
          <cell r="Z416" t="str">
            <v>NEW MODWAY INDU</v>
          </cell>
          <cell r="AA416">
            <v>1110</v>
          </cell>
          <cell r="AB416">
            <v>1120525.3999999999</v>
          </cell>
          <cell r="AC416">
            <v>740</v>
          </cell>
        </row>
        <row r="417">
          <cell r="F417">
            <v>8714043</v>
          </cell>
          <cell r="G417">
            <v>5</v>
          </cell>
          <cell r="H417">
            <v>8</v>
          </cell>
          <cell r="I417" t="str">
            <v>43</v>
          </cell>
          <cell r="J417" t="str">
            <v>DANI</v>
          </cell>
          <cell r="K417" t="str">
            <v>00/0</v>
          </cell>
          <cell r="L417" t="str">
            <v/>
          </cell>
          <cell r="M417" t="str">
            <v>B</v>
          </cell>
          <cell r="N417" t="str">
            <v>W</v>
          </cell>
          <cell r="O417">
            <v>1399</v>
          </cell>
          <cell r="P417">
            <v>715</v>
          </cell>
          <cell r="Q417">
            <v>715</v>
          </cell>
          <cell r="R417">
            <v>22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22</v>
          </cell>
          <cell r="X417">
            <v>30778</v>
          </cell>
          <cell r="Y417">
            <v>70048</v>
          </cell>
          <cell r="Z417" t="str">
            <v>KINGSTAR FOOTWA</v>
          </cell>
        </row>
        <row r="418">
          <cell r="F418">
            <v>8716043</v>
          </cell>
          <cell r="G418">
            <v>5</v>
          </cell>
          <cell r="H418">
            <v>8</v>
          </cell>
          <cell r="I418" t="str">
            <v>43</v>
          </cell>
          <cell r="J418" t="str">
            <v>DANI</v>
          </cell>
          <cell r="K418" t="str">
            <v>00/0</v>
          </cell>
          <cell r="L418" t="str">
            <v/>
          </cell>
          <cell r="M418" t="str">
            <v>B</v>
          </cell>
          <cell r="N418" t="str">
            <v>W</v>
          </cell>
          <cell r="O418">
            <v>1399</v>
          </cell>
          <cell r="P418">
            <v>715</v>
          </cell>
          <cell r="Q418">
            <v>715</v>
          </cell>
          <cell r="R418">
            <v>4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4</v>
          </cell>
          <cell r="X418">
            <v>5596</v>
          </cell>
          <cell r="Y418">
            <v>70048</v>
          </cell>
          <cell r="Z418" t="str">
            <v>KINGSTAR FOOTWA</v>
          </cell>
        </row>
        <row r="419">
          <cell r="F419">
            <v>8714045</v>
          </cell>
          <cell r="G419">
            <v>5</v>
          </cell>
          <cell r="H419">
            <v>8</v>
          </cell>
          <cell r="I419" t="str">
            <v>45</v>
          </cell>
          <cell r="J419" t="str">
            <v>OLIVER</v>
          </cell>
          <cell r="K419" t="str">
            <v>00/0</v>
          </cell>
          <cell r="L419" t="str">
            <v/>
          </cell>
          <cell r="M419" t="str">
            <v>B</v>
          </cell>
          <cell r="N419" t="str">
            <v>W</v>
          </cell>
          <cell r="O419">
            <v>1399</v>
          </cell>
          <cell r="P419">
            <v>715</v>
          </cell>
          <cell r="Q419">
            <v>715</v>
          </cell>
          <cell r="R419">
            <v>38</v>
          </cell>
          <cell r="S419">
            <v>6</v>
          </cell>
          <cell r="T419">
            <v>0</v>
          </cell>
          <cell r="U419">
            <v>45</v>
          </cell>
          <cell r="V419">
            <v>53090.41</v>
          </cell>
          <cell r="W419">
            <v>89</v>
          </cell>
          <cell r="X419">
            <v>103789.31</v>
          </cell>
          <cell r="Y419">
            <v>70048</v>
          </cell>
          <cell r="Z419" t="str">
            <v>KINGSTAR FOOTWA</v>
          </cell>
        </row>
        <row r="420">
          <cell r="F420">
            <v>8719045</v>
          </cell>
          <cell r="G420">
            <v>5</v>
          </cell>
          <cell r="H420">
            <v>8</v>
          </cell>
          <cell r="I420" t="str">
            <v>45</v>
          </cell>
          <cell r="J420" t="str">
            <v>OLIVER</v>
          </cell>
          <cell r="K420" t="str">
            <v>00/0</v>
          </cell>
          <cell r="L420" t="str">
            <v/>
          </cell>
          <cell r="M420" t="str">
            <v>B</v>
          </cell>
          <cell r="N420" t="str">
            <v>W</v>
          </cell>
          <cell r="O420">
            <v>1399</v>
          </cell>
          <cell r="P420">
            <v>715</v>
          </cell>
          <cell r="Q420">
            <v>715</v>
          </cell>
          <cell r="R420">
            <v>24</v>
          </cell>
          <cell r="S420">
            <v>0</v>
          </cell>
          <cell r="T420">
            <v>0</v>
          </cell>
          <cell r="U420">
            <v>68</v>
          </cell>
          <cell r="V420">
            <v>80592.2</v>
          </cell>
          <cell r="W420">
            <v>92</v>
          </cell>
          <cell r="X420">
            <v>108811.38</v>
          </cell>
          <cell r="Y420">
            <v>70048</v>
          </cell>
          <cell r="Z420" t="str">
            <v>KINGSTAR FOOTWA</v>
          </cell>
        </row>
        <row r="421">
          <cell r="F421">
            <v>8714048</v>
          </cell>
          <cell r="G421">
            <v>5</v>
          </cell>
          <cell r="H421">
            <v>8</v>
          </cell>
          <cell r="I421" t="str">
            <v>48</v>
          </cell>
          <cell r="J421" t="str">
            <v>KANE</v>
          </cell>
          <cell r="K421" t="str">
            <v>00/0</v>
          </cell>
          <cell r="L421" t="str">
            <v/>
          </cell>
          <cell r="M421" t="str">
            <v>B</v>
          </cell>
          <cell r="N421" t="str">
            <v>W</v>
          </cell>
          <cell r="O421">
            <v>1499</v>
          </cell>
          <cell r="P421">
            <v>755</v>
          </cell>
          <cell r="Q421">
            <v>755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70048</v>
          </cell>
          <cell r="Z421" t="str">
            <v>KINGSTAR FOOTWA</v>
          </cell>
        </row>
        <row r="422">
          <cell r="F422">
            <v>8716056</v>
          </cell>
          <cell r="G422">
            <v>5</v>
          </cell>
          <cell r="H422">
            <v>8</v>
          </cell>
          <cell r="I422" t="str">
            <v>56</v>
          </cell>
          <cell r="J422" t="str">
            <v>HENRY</v>
          </cell>
          <cell r="K422" t="str">
            <v>00/0</v>
          </cell>
          <cell r="L422" t="str">
            <v/>
          </cell>
          <cell r="M422" t="str">
            <v>B</v>
          </cell>
          <cell r="N422" t="str">
            <v>W</v>
          </cell>
          <cell r="O422">
            <v>1499</v>
          </cell>
          <cell r="P422">
            <v>775</v>
          </cell>
          <cell r="Q422">
            <v>775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70048</v>
          </cell>
          <cell r="Z422" t="str">
            <v>KINGSTAR FOOTWA</v>
          </cell>
        </row>
        <row r="423">
          <cell r="F423">
            <v>8716060</v>
          </cell>
          <cell r="G423">
            <v>5</v>
          </cell>
          <cell r="H423">
            <v>8</v>
          </cell>
          <cell r="I423" t="str">
            <v>60</v>
          </cell>
          <cell r="J423" t="str">
            <v>CLINTON</v>
          </cell>
          <cell r="K423" t="str">
            <v>00/0</v>
          </cell>
          <cell r="L423" t="str">
            <v/>
          </cell>
          <cell r="M423" t="str">
            <v>B</v>
          </cell>
          <cell r="N423" t="str">
            <v>D</v>
          </cell>
          <cell r="O423">
            <v>1199</v>
          </cell>
          <cell r="P423">
            <v>535</v>
          </cell>
          <cell r="Q423">
            <v>627.80999999999995</v>
          </cell>
          <cell r="R423">
            <v>3</v>
          </cell>
          <cell r="S423">
            <v>2</v>
          </cell>
          <cell r="T423">
            <v>1</v>
          </cell>
          <cell r="U423">
            <v>0</v>
          </cell>
          <cell r="V423">
            <v>0</v>
          </cell>
          <cell r="W423">
            <v>104</v>
          </cell>
          <cell r="X423">
            <v>105655.84</v>
          </cell>
          <cell r="Y423">
            <v>70078</v>
          </cell>
          <cell r="Z423" t="str">
            <v>SIRIMAL FOOT WE</v>
          </cell>
          <cell r="AA423">
            <v>391</v>
          </cell>
          <cell r="AB423">
            <v>394308.38</v>
          </cell>
          <cell r="AC423">
            <v>1212</v>
          </cell>
        </row>
        <row r="424">
          <cell r="F424">
            <v>8713060</v>
          </cell>
          <cell r="G424">
            <v>5</v>
          </cell>
          <cell r="H424">
            <v>8</v>
          </cell>
          <cell r="I424" t="str">
            <v>60</v>
          </cell>
          <cell r="J424" t="str">
            <v>CLINTON</v>
          </cell>
          <cell r="K424" t="str">
            <v>00/0</v>
          </cell>
          <cell r="L424" t="str">
            <v/>
          </cell>
          <cell r="M424" t="str">
            <v>B</v>
          </cell>
          <cell r="N424" t="str">
            <v>D</v>
          </cell>
          <cell r="O424">
            <v>1199</v>
          </cell>
          <cell r="P424">
            <v>535</v>
          </cell>
          <cell r="Q424">
            <v>627.80999999999995</v>
          </cell>
          <cell r="R424">
            <v>1</v>
          </cell>
          <cell r="S424">
            <v>0</v>
          </cell>
          <cell r="T424">
            <v>0</v>
          </cell>
          <cell r="U424">
            <v>1</v>
          </cell>
          <cell r="V424">
            <v>871.07</v>
          </cell>
          <cell r="W424">
            <v>41</v>
          </cell>
          <cell r="X424">
            <v>43153.87</v>
          </cell>
          <cell r="Y424">
            <v>70078</v>
          </cell>
          <cell r="Z424" t="str">
            <v>SIRIMAL FOOT WE</v>
          </cell>
          <cell r="AA424">
            <v>336</v>
          </cell>
          <cell r="AB424">
            <v>339441.15</v>
          </cell>
          <cell r="AC424">
            <v>962</v>
          </cell>
        </row>
        <row r="425">
          <cell r="F425">
            <v>8713061</v>
          </cell>
          <cell r="G425">
            <v>5</v>
          </cell>
          <cell r="H425">
            <v>8</v>
          </cell>
          <cell r="I425" t="str">
            <v>61</v>
          </cell>
          <cell r="J425" t="str">
            <v>TRAMP</v>
          </cell>
          <cell r="K425" t="str">
            <v>23/8</v>
          </cell>
          <cell r="L425" t="str">
            <v>+</v>
          </cell>
          <cell r="M425" t="str">
            <v>B</v>
          </cell>
          <cell r="N425" t="str">
            <v>N</v>
          </cell>
          <cell r="O425">
            <v>1299</v>
          </cell>
          <cell r="P425">
            <v>604</v>
          </cell>
          <cell r="Q425">
            <v>708.78</v>
          </cell>
          <cell r="R425">
            <v>24</v>
          </cell>
          <cell r="S425">
            <v>16</v>
          </cell>
          <cell r="T425">
            <v>23</v>
          </cell>
          <cell r="U425">
            <v>15</v>
          </cell>
          <cell r="V425">
            <v>16320.82</v>
          </cell>
          <cell r="W425">
            <v>771</v>
          </cell>
          <cell r="X425">
            <v>848116.46</v>
          </cell>
          <cell r="Y425">
            <v>70078</v>
          </cell>
          <cell r="Z425" t="str">
            <v>SIRIMAL FOOT WE</v>
          </cell>
          <cell r="AA425">
            <v>915</v>
          </cell>
          <cell r="AB425">
            <v>924969.84</v>
          </cell>
          <cell r="AC425">
            <v>1011</v>
          </cell>
        </row>
        <row r="426">
          <cell r="F426">
            <v>8716061</v>
          </cell>
          <cell r="G426">
            <v>5</v>
          </cell>
          <cell r="H426">
            <v>8</v>
          </cell>
          <cell r="I426" t="str">
            <v>61</v>
          </cell>
          <cell r="J426" t="str">
            <v>TRAMP</v>
          </cell>
          <cell r="K426" t="str">
            <v>23/8</v>
          </cell>
          <cell r="L426" t="str">
            <v>+</v>
          </cell>
          <cell r="M426" t="str">
            <v>B</v>
          </cell>
          <cell r="N426" t="str">
            <v>N</v>
          </cell>
          <cell r="O426">
            <v>1299</v>
          </cell>
          <cell r="P426">
            <v>604</v>
          </cell>
          <cell r="Q426">
            <v>708.78</v>
          </cell>
          <cell r="R426">
            <v>19</v>
          </cell>
          <cell r="S426">
            <v>10</v>
          </cell>
          <cell r="T426">
            <v>13</v>
          </cell>
          <cell r="U426">
            <v>9</v>
          </cell>
          <cell r="V426">
            <v>9825.7999999999993</v>
          </cell>
          <cell r="W426">
            <v>649</v>
          </cell>
          <cell r="X426">
            <v>715462.51</v>
          </cell>
          <cell r="Y426">
            <v>70078</v>
          </cell>
          <cell r="Z426" t="str">
            <v>SIRIMAL FOOT WE</v>
          </cell>
          <cell r="AA426">
            <v>793</v>
          </cell>
          <cell r="AB426">
            <v>800578.37</v>
          </cell>
          <cell r="AC426">
            <v>788</v>
          </cell>
        </row>
        <row r="427">
          <cell r="F427">
            <v>8713572</v>
          </cell>
          <cell r="G427">
            <v>5</v>
          </cell>
          <cell r="H427">
            <v>8</v>
          </cell>
          <cell r="I427" t="str">
            <v>72</v>
          </cell>
          <cell r="J427" t="str">
            <v>ANTHONY THONG</v>
          </cell>
          <cell r="K427" t="str">
            <v>00/0</v>
          </cell>
          <cell r="L427" t="str">
            <v/>
          </cell>
          <cell r="M427" t="str">
            <v>B</v>
          </cell>
          <cell r="N427" t="str">
            <v>N</v>
          </cell>
          <cell r="O427">
            <v>1299</v>
          </cell>
          <cell r="P427">
            <v>594</v>
          </cell>
          <cell r="Q427">
            <v>697.04</v>
          </cell>
          <cell r="R427">
            <v>25</v>
          </cell>
          <cell r="S427">
            <v>20</v>
          </cell>
          <cell r="T427">
            <v>24</v>
          </cell>
          <cell r="U427">
            <v>13</v>
          </cell>
          <cell r="V427">
            <v>14266.84</v>
          </cell>
          <cell r="W427">
            <v>1323</v>
          </cell>
          <cell r="X427">
            <v>1458381.9</v>
          </cell>
          <cell r="Y427">
            <v>70078</v>
          </cell>
          <cell r="Z427" t="str">
            <v>SIRIMAL FOOT WE</v>
          </cell>
          <cell r="AA427">
            <v>1171</v>
          </cell>
          <cell r="AB427">
            <v>1274034.2</v>
          </cell>
          <cell r="AC427">
            <v>112</v>
          </cell>
        </row>
        <row r="428">
          <cell r="F428">
            <v>8719572</v>
          </cell>
          <cell r="G428">
            <v>5</v>
          </cell>
          <cell r="H428">
            <v>8</v>
          </cell>
          <cell r="I428" t="str">
            <v>72</v>
          </cell>
          <cell r="J428" t="str">
            <v>ANTHONY THONG</v>
          </cell>
          <cell r="K428" t="str">
            <v>00/0</v>
          </cell>
          <cell r="L428" t="str">
            <v/>
          </cell>
          <cell r="M428" t="str">
            <v>B</v>
          </cell>
          <cell r="N428" t="str">
            <v>D</v>
          </cell>
          <cell r="O428">
            <v>1299</v>
          </cell>
          <cell r="P428">
            <v>594</v>
          </cell>
          <cell r="Q428">
            <v>697.04</v>
          </cell>
          <cell r="R428">
            <v>33</v>
          </cell>
          <cell r="S428">
            <v>28</v>
          </cell>
          <cell r="T428">
            <v>29</v>
          </cell>
          <cell r="U428">
            <v>25</v>
          </cell>
          <cell r="V428">
            <v>27534.45</v>
          </cell>
          <cell r="W428">
            <v>513</v>
          </cell>
          <cell r="X428">
            <v>563456.94999999995</v>
          </cell>
          <cell r="Y428">
            <v>70078</v>
          </cell>
          <cell r="Z428" t="str">
            <v>SIRIMAL FOOT WE</v>
          </cell>
          <cell r="AA428">
            <v>912</v>
          </cell>
          <cell r="AB428">
            <v>1000643.8</v>
          </cell>
          <cell r="AC428">
            <v>341</v>
          </cell>
        </row>
        <row r="429">
          <cell r="F429">
            <v>8716582</v>
          </cell>
          <cell r="G429">
            <v>5</v>
          </cell>
          <cell r="H429">
            <v>8</v>
          </cell>
          <cell r="I429" t="str">
            <v>82</v>
          </cell>
          <cell r="J429" t="str">
            <v>NEW ROMAN MULE</v>
          </cell>
          <cell r="K429" t="str">
            <v>00/0</v>
          </cell>
          <cell r="L429" t="str">
            <v/>
          </cell>
          <cell r="M429" t="str">
            <v>B</v>
          </cell>
          <cell r="N429" t="str">
            <v>D</v>
          </cell>
          <cell r="O429">
            <v>1199</v>
          </cell>
          <cell r="P429">
            <v>594</v>
          </cell>
          <cell r="Q429">
            <v>697.04</v>
          </cell>
          <cell r="R429">
            <v>12</v>
          </cell>
          <cell r="S429">
            <v>11</v>
          </cell>
          <cell r="T429">
            <v>9</v>
          </cell>
          <cell r="U429">
            <v>13</v>
          </cell>
          <cell r="V429">
            <v>13014.83</v>
          </cell>
          <cell r="W429">
            <v>318</v>
          </cell>
          <cell r="X429">
            <v>322603.8</v>
          </cell>
          <cell r="Y429">
            <v>70078</v>
          </cell>
          <cell r="Z429" t="str">
            <v>SIRIMAL FOOT WE</v>
          </cell>
          <cell r="AA429">
            <v>139</v>
          </cell>
          <cell r="AB429">
            <v>140211.74</v>
          </cell>
          <cell r="AC429">
            <v>92</v>
          </cell>
        </row>
        <row r="430">
          <cell r="F430">
            <v>8713582</v>
          </cell>
          <cell r="G430">
            <v>5</v>
          </cell>
          <cell r="H430">
            <v>8</v>
          </cell>
          <cell r="I430" t="str">
            <v>82</v>
          </cell>
          <cell r="J430" t="str">
            <v>NEW ROMAN MULE</v>
          </cell>
          <cell r="K430" t="str">
            <v>00/0</v>
          </cell>
          <cell r="L430" t="str">
            <v/>
          </cell>
          <cell r="M430" t="str">
            <v>B</v>
          </cell>
          <cell r="N430" t="str">
            <v>D</v>
          </cell>
          <cell r="O430">
            <v>1199</v>
          </cell>
          <cell r="P430">
            <v>594</v>
          </cell>
          <cell r="Q430">
            <v>697.04</v>
          </cell>
          <cell r="R430">
            <v>203</v>
          </cell>
          <cell r="S430">
            <v>24</v>
          </cell>
          <cell r="T430">
            <v>19</v>
          </cell>
          <cell r="U430">
            <v>74</v>
          </cell>
          <cell r="V430">
            <v>74655.94</v>
          </cell>
          <cell r="W430">
            <v>544</v>
          </cell>
          <cell r="X430">
            <v>530369.32999999996</v>
          </cell>
          <cell r="Y430">
            <v>70078</v>
          </cell>
          <cell r="Z430" t="str">
            <v>SIRIMAL FOOT WE</v>
          </cell>
          <cell r="AA430">
            <v>1068</v>
          </cell>
          <cell r="AB430">
            <v>1063578</v>
          </cell>
          <cell r="AC430">
            <v>846</v>
          </cell>
        </row>
        <row r="431">
          <cell r="F431">
            <v>8716083</v>
          </cell>
          <cell r="G431">
            <v>5</v>
          </cell>
          <cell r="H431">
            <v>8</v>
          </cell>
          <cell r="I431" t="str">
            <v>83</v>
          </cell>
          <cell r="J431" t="str">
            <v>ROMAN MULE</v>
          </cell>
          <cell r="K431" t="str">
            <v>00/0</v>
          </cell>
          <cell r="L431" t="str">
            <v>+</v>
          </cell>
          <cell r="M431" t="str">
            <v>B</v>
          </cell>
          <cell r="N431" t="str">
            <v>D</v>
          </cell>
          <cell r="O431">
            <v>1399</v>
          </cell>
          <cell r="P431">
            <v>620</v>
          </cell>
          <cell r="Q431">
            <v>727.55</v>
          </cell>
          <cell r="R431">
            <v>8</v>
          </cell>
          <cell r="S431">
            <v>5</v>
          </cell>
          <cell r="T431">
            <v>2</v>
          </cell>
          <cell r="U431">
            <v>1</v>
          </cell>
          <cell r="V431">
            <v>1195.73</v>
          </cell>
          <cell r="W431">
            <v>313</v>
          </cell>
          <cell r="X431">
            <v>249058.22</v>
          </cell>
          <cell r="Y431">
            <v>70063</v>
          </cell>
          <cell r="Z431" t="str">
            <v>SUPUN AIRSOFT P</v>
          </cell>
          <cell r="AA431">
            <v>370</v>
          </cell>
          <cell r="AB431">
            <v>435161.92</v>
          </cell>
          <cell r="AC431">
            <v>771</v>
          </cell>
        </row>
        <row r="432">
          <cell r="F432">
            <v>8716584</v>
          </cell>
          <cell r="G432">
            <v>5</v>
          </cell>
          <cell r="H432">
            <v>8</v>
          </cell>
          <cell r="I432" t="str">
            <v>84</v>
          </cell>
          <cell r="J432" t="str">
            <v>ROMAN THONG</v>
          </cell>
          <cell r="K432" t="str">
            <v>18/8</v>
          </cell>
          <cell r="L432" t="str">
            <v>-</v>
          </cell>
          <cell r="M432" t="str">
            <v>B</v>
          </cell>
          <cell r="N432" t="str">
            <v>D</v>
          </cell>
          <cell r="O432">
            <v>999</v>
          </cell>
          <cell r="P432">
            <v>600</v>
          </cell>
          <cell r="Q432">
            <v>704.08</v>
          </cell>
          <cell r="R432">
            <v>0</v>
          </cell>
          <cell r="S432">
            <v>5</v>
          </cell>
          <cell r="T432">
            <v>0</v>
          </cell>
          <cell r="U432">
            <v>1</v>
          </cell>
          <cell r="V432">
            <v>853.85</v>
          </cell>
          <cell r="W432">
            <v>19</v>
          </cell>
          <cell r="X432">
            <v>15266.86</v>
          </cell>
          <cell r="Y432">
            <v>70063</v>
          </cell>
          <cell r="Z432" t="str">
            <v>SUPUN AIRSOFT P</v>
          </cell>
          <cell r="AA432">
            <v>76</v>
          </cell>
          <cell r="AB432">
            <v>73577.36</v>
          </cell>
          <cell r="AC432">
            <v>476</v>
          </cell>
        </row>
        <row r="433">
          <cell r="F433">
            <v>8714585</v>
          </cell>
          <cell r="G433">
            <v>5</v>
          </cell>
          <cell r="H433">
            <v>8</v>
          </cell>
          <cell r="I433" t="str">
            <v>85</v>
          </cell>
          <cell r="J433" t="str">
            <v>ROMAN THONG</v>
          </cell>
          <cell r="K433" t="str">
            <v>00/0</v>
          </cell>
          <cell r="L433" t="str">
            <v/>
          </cell>
          <cell r="M433" t="str">
            <v>B</v>
          </cell>
          <cell r="N433" t="str">
            <v>D</v>
          </cell>
          <cell r="O433">
            <v>1199</v>
          </cell>
          <cell r="P433">
            <v>564</v>
          </cell>
          <cell r="Q433">
            <v>661.84</v>
          </cell>
          <cell r="R433">
            <v>15</v>
          </cell>
          <cell r="S433">
            <v>13</v>
          </cell>
          <cell r="T433">
            <v>14</v>
          </cell>
          <cell r="U433">
            <v>10</v>
          </cell>
          <cell r="V433">
            <v>10247.9</v>
          </cell>
          <cell r="W433">
            <v>644</v>
          </cell>
          <cell r="X433">
            <v>658468.44999999995</v>
          </cell>
          <cell r="Y433">
            <v>70078</v>
          </cell>
          <cell r="Z433" t="str">
            <v>SIRIMAL FOOT WE</v>
          </cell>
          <cell r="AA433">
            <v>967</v>
          </cell>
          <cell r="AB433">
            <v>963958.13</v>
          </cell>
          <cell r="AC433">
            <v>668</v>
          </cell>
        </row>
        <row r="434">
          <cell r="F434">
            <v>8716585</v>
          </cell>
          <cell r="G434">
            <v>5</v>
          </cell>
          <cell r="H434">
            <v>8</v>
          </cell>
          <cell r="I434" t="str">
            <v>85</v>
          </cell>
          <cell r="J434" t="str">
            <v>ROMAN THONG</v>
          </cell>
          <cell r="K434" t="str">
            <v>00/0</v>
          </cell>
          <cell r="L434" t="str">
            <v/>
          </cell>
          <cell r="M434" t="str">
            <v>B</v>
          </cell>
          <cell r="N434" t="str">
            <v>D</v>
          </cell>
          <cell r="O434">
            <v>1199</v>
          </cell>
          <cell r="P434">
            <v>564</v>
          </cell>
          <cell r="Q434">
            <v>661.84</v>
          </cell>
          <cell r="R434">
            <v>19</v>
          </cell>
          <cell r="S434">
            <v>8</v>
          </cell>
          <cell r="T434">
            <v>16</v>
          </cell>
          <cell r="U434">
            <v>15</v>
          </cell>
          <cell r="V434">
            <v>14961.93</v>
          </cell>
          <cell r="W434">
            <v>344</v>
          </cell>
          <cell r="X434">
            <v>352199.73</v>
          </cell>
          <cell r="Y434">
            <v>70078</v>
          </cell>
          <cell r="Z434" t="str">
            <v>SIRIMAL FOOT WE</v>
          </cell>
          <cell r="AA434">
            <v>268</v>
          </cell>
          <cell r="AB434">
            <v>272307.11</v>
          </cell>
          <cell r="AC434">
            <v>233</v>
          </cell>
        </row>
        <row r="435">
          <cell r="F435">
            <v>8716088</v>
          </cell>
          <cell r="G435">
            <v>5</v>
          </cell>
          <cell r="H435">
            <v>8</v>
          </cell>
          <cell r="I435" t="str">
            <v>88</v>
          </cell>
          <cell r="J435" t="str">
            <v>IVAN THONG</v>
          </cell>
          <cell r="K435" t="str">
            <v>00/0</v>
          </cell>
          <cell r="L435" t="str">
            <v/>
          </cell>
          <cell r="M435" t="str">
            <v>B</v>
          </cell>
          <cell r="N435" t="str">
            <v>D</v>
          </cell>
          <cell r="O435">
            <v>1399</v>
          </cell>
          <cell r="P435">
            <v>625</v>
          </cell>
          <cell r="Q435">
            <v>733.42</v>
          </cell>
          <cell r="R435">
            <v>0</v>
          </cell>
          <cell r="S435">
            <v>4</v>
          </cell>
          <cell r="T435">
            <v>1</v>
          </cell>
          <cell r="U435">
            <v>3</v>
          </cell>
          <cell r="V435">
            <v>2221.37</v>
          </cell>
          <cell r="W435">
            <v>26</v>
          </cell>
          <cell r="X435">
            <v>17874.54</v>
          </cell>
          <cell r="Y435">
            <v>70063</v>
          </cell>
          <cell r="Z435" t="str">
            <v>SUPUN AIRSOFT P</v>
          </cell>
          <cell r="AA435">
            <v>24</v>
          </cell>
          <cell r="AB435">
            <v>17780.47</v>
          </cell>
          <cell r="AC435">
            <v>119</v>
          </cell>
        </row>
        <row r="436">
          <cell r="F436">
            <v>8714098</v>
          </cell>
          <cell r="G436">
            <v>5</v>
          </cell>
          <cell r="H436">
            <v>8</v>
          </cell>
          <cell r="I436" t="str">
            <v>98</v>
          </cell>
          <cell r="J436" t="str">
            <v>EMANUEL</v>
          </cell>
          <cell r="K436" t="str">
            <v>18/8</v>
          </cell>
          <cell r="L436" t="str">
            <v>-</v>
          </cell>
          <cell r="M436" t="str">
            <v>B</v>
          </cell>
          <cell r="N436" t="str">
            <v>D</v>
          </cell>
          <cell r="O436">
            <v>999</v>
          </cell>
          <cell r="P436">
            <v>625</v>
          </cell>
          <cell r="Q436">
            <v>733.42</v>
          </cell>
          <cell r="R436">
            <v>2</v>
          </cell>
          <cell r="S436">
            <v>0</v>
          </cell>
          <cell r="T436">
            <v>1</v>
          </cell>
          <cell r="U436">
            <v>0</v>
          </cell>
          <cell r="V436">
            <v>0</v>
          </cell>
          <cell r="W436">
            <v>21</v>
          </cell>
          <cell r="X436">
            <v>17802.77</v>
          </cell>
          <cell r="Y436">
            <v>70063</v>
          </cell>
          <cell r="Z436" t="str">
            <v>SUPUN AIRSOFT P</v>
          </cell>
          <cell r="AA436">
            <v>58</v>
          </cell>
          <cell r="AB436">
            <v>61678.21</v>
          </cell>
          <cell r="AC436">
            <v>107</v>
          </cell>
        </row>
        <row r="437">
          <cell r="F437">
            <v>8712098</v>
          </cell>
          <cell r="G437">
            <v>5</v>
          </cell>
          <cell r="H437">
            <v>8</v>
          </cell>
          <cell r="I437" t="str">
            <v>98</v>
          </cell>
          <cell r="J437" t="str">
            <v>EMANUEL</v>
          </cell>
          <cell r="K437" t="str">
            <v>00/0</v>
          </cell>
          <cell r="L437" t="str">
            <v/>
          </cell>
          <cell r="M437" t="str">
            <v>B</v>
          </cell>
          <cell r="N437" t="str">
            <v>D</v>
          </cell>
          <cell r="O437">
            <v>1399</v>
          </cell>
          <cell r="P437">
            <v>625</v>
          </cell>
          <cell r="Q437">
            <v>733.42</v>
          </cell>
          <cell r="R437">
            <v>0</v>
          </cell>
          <cell r="S437">
            <v>5</v>
          </cell>
          <cell r="T437">
            <v>4</v>
          </cell>
          <cell r="U437">
            <v>1</v>
          </cell>
          <cell r="V437">
            <v>1195.73</v>
          </cell>
          <cell r="W437">
            <v>51</v>
          </cell>
          <cell r="X437">
            <v>55244.85</v>
          </cell>
          <cell r="Y437">
            <v>70063</v>
          </cell>
          <cell r="Z437" t="str">
            <v>SUPUN AIRSOFT P</v>
          </cell>
          <cell r="AA437">
            <v>71</v>
          </cell>
          <cell r="AB437">
            <v>82864.06</v>
          </cell>
          <cell r="AC437">
            <v>151</v>
          </cell>
        </row>
        <row r="438">
          <cell r="F438">
            <v>8714099</v>
          </cell>
          <cell r="G438">
            <v>5</v>
          </cell>
          <cell r="H438">
            <v>8</v>
          </cell>
          <cell r="I438" t="str">
            <v>99</v>
          </cell>
          <cell r="J438" t="str">
            <v>HARPER</v>
          </cell>
          <cell r="K438" t="str">
            <v>00/0</v>
          </cell>
          <cell r="L438" t="str">
            <v/>
          </cell>
          <cell r="M438" t="str">
            <v>B</v>
          </cell>
          <cell r="N438" t="str">
            <v>D</v>
          </cell>
          <cell r="O438">
            <v>1399</v>
          </cell>
          <cell r="P438">
            <v>625</v>
          </cell>
          <cell r="Q438">
            <v>733.42</v>
          </cell>
          <cell r="R438">
            <v>8</v>
          </cell>
          <cell r="S438">
            <v>9</v>
          </cell>
          <cell r="T438">
            <v>7</v>
          </cell>
          <cell r="U438">
            <v>3</v>
          </cell>
          <cell r="V438">
            <v>3587.19</v>
          </cell>
          <cell r="W438">
            <v>217</v>
          </cell>
          <cell r="X438">
            <v>253506.77</v>
          </cell>
          <cell r="Y438">
            <v>70063</v>
          </cell>
          <cell r="Z438" t="str">
            <v>SUPUN AIRSOFT P</v>
          </cell>
          <cell r="AA438">
            <v>713</v>
          </cell>
          <cell r="AB438">
            <v>836424.84</v>
          </cell>
          <cell r="AC438">
            <v>747</v>
          </cell>
        </row>
        <row r="439">
          <cell r="F439">
            <v>8712099</v>
          </cell>
          <cell r="G439">
            <v>5</v>
          </cell>
          <cell r="H439">
            <v>8</v>
          </cell>
          <cell r="I439" t="str">
            <v>99</v>
          </cell>
          <cell r="J439" t="str">
            <v>HARPER</v>
          </cell>
          <cell r="K439" t="str">
            <v>00/0</v>
          </cell>
          <cell r="L439" t="str">
            <v/>
          </cell>
          <cell r="M439" t="str">
            <v>B</v>
          </cell>
          <cell r="N439" t="str">
            <v>D</v>
          </cell>
          <cell r="O439">
            <v>1399</v>
          </cell>
          <cell r="P439">
            <v>625</v>
          </cell>
          <cell r="Q439">
            <v>733.42</v>
          </cell>
          <cell r="R439">
            <v>7</v>
          </cell>
          <cell r="S439">
            <v>5</v>
          </cell>
          <cell r="T439">
            <v>4</v>
          </cell>
          <cell r="U439">
            <v>5</v>
          </cell>
          <cell r="V439">
            <v>5978.65</v>
          </cell>
          <cell r="W439">
            <v>228</v>
          </cell>
          <cell r="X439">
            <v>269063.19</v>
          </cell>
          <cell r="Y439">
            <v>70063</v>
          </cell>
          <cell r="Z439" t="str">
            <v>SUPUN AIRSOFT P</v>
          </cell>
          <cell r="AA439">
            <v>401</v>
          </cell>
          <cell r="AB439">
            <v>473503.04</v>
          </cell>
          <cell r="AC439">
            <v>651</v>
          </cell>
        </row>
        <row r="440">
          <cell r="F440">
            <v>8714004</v>
          </cell>
          <cell r="G440">
            <v>5</v>
          </cell>
          <cell r="H440">
            <v>90</v>
          </cell>
          <cell r="I440" t="str">
            <v>04</v>
          </cell>
          <cell r="J440" t="str">
            <v>OSCAR</v>
          </cell>
          <cell r="K440" t="str">
            <v>39/8</v>
          </cell>
          <cell r="L440" t="str">
            <v>-</v>
          </cell>
          <cell r="M440" t="str">
            <v>B</v>
          </cell>
          <cell r="N440" t="str">
            <v>D</v>
          </cell>
          <cell r="O440">
            <v>199</v>
          </cell>
          <cell r="P440">
            <v>300</v>
          </cell>
          <cell r="Q440">
            <v>352.04</v>
          </cell>
          <cell r="R440">
            <v>5</v>
          </cell>
          <cell r="S440">
            <v>10</v>
          </cell>
          <cell r="T440">
            <v>7</v>
          </cell>
          <cell r="U440">
            <v>4</v>
          </cell>
          <cell r="V440">
            <v>680.36</v>
          </cell>
          <cell r="W440">
            <v>187</v>
          </cell>
          <cell r="X440">
            <v>39757.550000000003</v>
          </cell>
          <cell r="Y440">
            <v>70088</v>
          </cell>
          <cell r="Z440" t="str">
            <v xml:space="preserve">PREMIER        </v>
          </cell>
          <cell r="AA440">
            <v>41</v>
          </cell>
          <cell r="AB440">
            <v>23509.26</v>
          </cell>
          <cell r="AC440">
            <v>282</v>
          </cell>
        </row>
        <row r="441">
          <cell r="F441">
            <v>8716004</v>
          </cell>
          <cell r="G441">
            <v>5</v>
          </cell>
          <cell r="H441">
            <v>90</v>
          </cell>
          <cell r="I441" t="str">
            <v>04</v>
          </cell>
          <cell r="J441" t="str">
            <v>OSCAR</v>
          </cell>
          <cell r="K441" t="str">
            <v>39/8</v>
          </cell>
          <cell r="L441" t="str">
            <v>-</v>
          </cell>
          <cell r="M441" t="str">
            <v>B</v>
          </cell>
          <cell r="N441" t="str">
            <v>D</v>
          </cell>
          <cell r="O441">
            <v>199</v>
          </cell>
          <cell r="P441">
            <v>300</v>
          </cell>
          <cell r="Q441">
            <v>352.04</v>
          </cell>
          <cell r="R441">
            <v>15</v>
          </cell>
          <cell r="S441">
            <v>5</v>
          </cell>
          <cell r="T441">
            <v>10</v>
          </cell>
          <cell r="U441">
            <v>1</v>
          </cell>
          <cell r="V441">
            <v>170.09</v>
          </cell>
          <cell r="W441">
            <v>186</v>
          </cell>
          <cell r="X441">
            <v>45035.1</v>
          </cell>
          <cell r="Y441">
            <v>70088</v>
          </cell>
          <cell r="Z441" t="str">
            <v xml:space="preserve">PREMIER        </v>
          </cell>
          <cell r="AA441">
            <v>41</v>
          </cell>
          <cell r="AB441">
            <v>19912.759999999998</v>
          </cell>
          <cell r="AC441">
            <v>441</v>
          </cell>
        </row>
        <row r="442">
          <cell r="F442">
            <v>8616006</v>
          </cell>
          <cell r="G442">
            <v>5</v>
          </cell>
          <cell r="H442">
            <v>90</v>
          </cell>
          <cell r="I442" t="str">
            <v>06</v>
          </cell>
          <cell r="J442" t="str">
            <v>RAFTER</v>
          </cell>
          <cell r="K442" t="str">
            <v>38/8</v>
          </cell>
          <cell r="L442" t="str">
            <v>-</v>
          </cell>
          <cell r="M442" t="str">
            <v>P</v>
          </cell>
          <cell r="N442" t="str">
            <v>D</v>
          </cell>
          <cell r="O442">
            <v>300</v>
          </cell>
          <cell r="P442">
            <v>1430</v>
          </cell>
          <cell r="Q442">
            <v>1430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2</v>
          </cell>
          <cell r="X442">
            <v>512.82000000000005</v>
          </cell>
          <cell r="Y442">
            <v>80005</v>
          </cell>
          <cell r="Z442" t="str">
            <v xml:space="preserve">BATA INDIA     </v>
          </cell>
          <cell r="AA442">
            <v>4</v>
          </cell>
          <cell r="AB442">
            <v>-0.03</v>
          </cell>
          <cell r="AC442">
            <v>13</v>
          </cell>
        </row>
        <row r="443">
          <cell r="F443">
            <v>8729508</v>
          </cell>
          <cell r="G443">
            <v>5</v>
          </cell>
          <cell r="H443">
            <v>90</v>
          </cell>
          <cell r="I443" t="str">
            <v>08</v>
          </cell>
          <cell r="J443" t="str">
            <v>RAY</v>
          </cell>
          <cell r="K443" t="str">
            <v>38/8</v>
          </cell>
          <cell r="L443" t="str">
            <v>-</v>
          </cell>
          <cell r="M443" t="str">
            <v>B</v>
          </cell>
          <cell r="N443" t="str">
            <v>D</v>
          </cell>
          <cell r="O443">
            <v>200</v>
          </cell>
          <cell r="P443">
            <v>455</v>
          </cell>
          <cell r="Q443">
            <v>455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5</v>
          </cell>
          <cell r="X443">
            <v>854.7</v>
          </cell>
          <cell r="Y443">
            <v>14240</v>
          </cell>
          <cell r="Z443" t="str">
            <v>LEATHER FACTORY</v>
          </cell>
          <cell r="AA443">
            <v>16</v>
          </cell>
          <cell r="AB443">
            <v>8626.01</v>
          </cell>
          <cell r="AC443">
            <v>31</v>
          </cell>
        </row>
        <row r="444">
          <cell r="F444">
            <v>8616009</v>
          </cell>
          <cell r="G444">
            <v>5</v>
          </cell>
          <cell r="H444">
            <v>90</v>
          </cell>
          <cell r="I444" t="str">
            <v>09</v>
          </cell>
          <cell r="J444" t="str">
            <v>NEW WS</v>
          </cell>
          <cell r="K444" t="str">
            <v>39/8</v>
          </cell>
          <cell r="L444" t="str">
            <v>-</v>
          </cell>
          <cell r="M444" t="str">
            <v>B</v>
          </cell>
          <cell r="N444" t="str">
            <v>D</v>
          </cell>
          <cell r="O444">
            <v>299</v>
          </cell>
          <cell r="P444">
            <v>580</v>
          </cell>
          <cell r="Q444">
            <v>580</v>
          </cell>
          <cell r="R444">
            <v>7</v>
          </cell>
          <cell r="S444">
            <v>3</v>
          </cell>
          <cell r="T444">
            <v>0</v>
          </cell>
          <cell r="U444">
            <v>1</v>
          </cell>
          <cell r="V444">
            <v>255.56</v>
          </cell>
          <cell r="W444">
            <v>74</v>
          </cell>
          <cell r="X444">
            <v>25983.119999999999</v>
          </cell>
          <cell r="Y444">
            <v>14240</v>
          </cell>
          <cell r="Z444" t="str">
            <v>LEATHER FACTORY</v>
          </cell>
          <cell r="AA444">
            <v>20</v>
          </cell>
          <cell r="AB444">
            <v>11611.23</v>
          </cell>
          <cell r="AC444">
            <v>99</v>
          </cell>
        </row>
        <row r="445">
          <cell r="F445">
            <v>8714011</v>
          </cell>
          <cell r="G445">
            <v>5</v>
          </cell>
          <cell r="H445">
            <v>90</v>
          </cell>
          <cell r="I445" t="str">
            <v>11</v>
          </cell>
          <cell r="J445" t="str">
            <v>KRYPTON-XP</v>
          </cell>
          <cell r="K445" t="str">
            <v>41/8</v>
          </cell>
          <cell r="L445" t="str">
            <v>-</v>
          </cell>
          <cell r="M445" t="str">
            <v>B</v>
          </cell>
          <cell r="N445" t="str">
            <v>D</v>
          </cell>
          <cell r="O445">
            <v>500</v>
          </cell>
          <cell r="P445">
            <v>898</v>
          </cell>
          <cell r="Q445">
            <v>898</v>
          </cell>
          <cell r="R445">
            <v>1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4</v>
          </cell>
          <cell r="X445">
            <v>2220.52</v>
          </cell>
          <cell r="Y445">
            <v>14240</v>
          </cell>
          <cell r="Z445" t="str">
            <v>LEATHER FACTORY</v>
          </cell>
          <cell r="AA445">
            <v>20</v>
          </cell>
          <cell r="AB445">
            <v>9819.19</v>
          </cell>
          <cell r="AC445">
            <v>89</v>
          </cell>
        </row>
        <row r="446">
          <cell r="F446">
            <v>8716014</v>
          </cell>
          <cell r="G446">
            <v>5</v>
          </cell>
          <cell r="H446">
            <v>90</v>
          </cell>
          <cell r="I446" t="str">
            <v>14</v>
          </cell>
          <cell r="J446" t="str">
            <v>HARMEN</v>
          </cell>
          <cell r="K446" t="str">
            <v>27/8</v>
          </cell>
          <cell r="L446" t="str">
            <v>-</v>
          </cell>
          <cell r="M446" t="str">
            <v>B</v>
          </cell>
          <cell r="N446" t="str">
            <v>D</v>
          </cell>
          <cell r="O446">
            <v>590</v>
          </cell>
          <cell r="P446">
            <v>394.94</v>
          </cell>
          <cell r="Q446">
            <v>463.45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11</v>
          </cell>
          <cell r="X446">
            <v>5546.97</v>
          </cell>
          <cell r="Y446">
            <v>70075</v>
          </cell>
          <cell r="Z446" t="str">
            <v xml:space="preserve">NEW TEAM       </v>
          </cell>
          <cell r="AA446">
            <v>8</v>
          </cell>
          <cell r="AB446">
            <v>5651.48</v>
          </cell>
          <cell r="AC446">
            <v>18</v>
          </cell>
        </row>
        <row r="447">
          <cell r="F447">
            <v>8645019</v>
          </cell>
          <cell r="G447">
            <v>5</v>
          </cell>
          <cell r="H447">
            <v>90</v>
          </cell>
          <cell r="I447" t="str">
            <v>19</v>
          </cell>
          <cell r="J447" t="str">
            <v>SRI LANKA-1</v>
          </cell>
          <cell r="K447" t="str">
            <v>00/0</v>
          </cell>
          <cell r="L447" t="str">
            <v/>
          </cell>
          <cell r="M447" t="str">
            <v>B</v>
          </cell>
          <cell r="N447" t="str">
            <v>D</v>
          </cell>
          <cell r="O447">
            <v>1099</v>
          </cell>
          <cell r="P447">
            <v>505</v>
          </cell>
          <cell r="Q447">
            <v>505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15</v>
          </cell>
          <cell r="X447">
            <v>13995.86</v>
          </cell>
          <cell r="Y447">
            <v>70054</v>
          </cell>
          <cell r="Z447" t="str">
            <v>RUWAN SHOE SHOP</v>
          </cell>
          <cell r="AA447">
            <v>40</v>
          </cell>
          <cell r="AB447">
            <v>37694.879999999997</v>
          </cell>
          <cell r="AC447">
            <v>559</v>
          </cell>
        </row>
        <row r="448">
          <cell r="F448">
            <v>8616023</v>
          </cell>
          <cell r="G448">
            <v>5</v>
          </cell>
          <cell r="H448">
            <v>90</v>
          </cell>
          <cell r="I448" t="str">
            <v>23</v>
          </cell>
          <cell r="J448" t="str">
            <v>THUNDER</v>
          </cell>
          <cell r="K448" t="str">
            <v>39/8</v>
          </cell>
          <cell r="L448" t="str">
            <v>-</v>
          </cell>
          <cell r="M448" t="str">
            <v>B</v>
          </cell>
          <cell r="N448" t="str">
            <v>D</v>
          </cell>
          <cell r="O448">
            <v>499</v>
          </cell>
          <cell r="P448">
            <v>674.73</v>
          </cell>
          <cell r="Q448">
            <v>791.78</v>
          </cell>
          <cell r="R448">
            <v>0</v>
          </cell>
          <cell r="S448">
            <v>0</v>
          </cell>
          <cell r="T448">
            <v>2</v>
          </cell>
          <cell r="U448">
            <v>0</v>
          </cell>
          <cell r="V448">
            <v>0</v>
          </cell>
          <cell r="W448">
            <v>11</v>
          </cell>
          <cell r="X448">
            <v>5633.37</v>
          </cell>
          <cell r="Y448">
            <v>70063</v>
          </cell>
          <cell r="Z448" t="str">
            <v>SUPUN AIRSOFT P</v>
          </cell>
          <cell r="AA448">
            <v>25</v>
          </cell>
          <cell r="AB448">
            <v>30069.759999999998</v>
          </cell>
          <cell r="AC448">
            <v>91</v>
          </cell>
        </row>
        <row r="449">
          <cell r="F449">
            <v>8714024</v>
          </cell>
          <cell r="G449">
            <v>5</v>
          </cell>
          <cell r="H449">
            <v>90</v>
          </cell>
          <cell r="I449" t="str">
            <v>24</v>
          </cell>
          <cell r="J449" t="str">
            <v>SMITH</v>
          </cell>
          <cell r="K449" t="str">
            <v>18/8</v>
          </cell>
          <cell r="L449" t="str">
            <v>-</v>
          </cell>
          <cell r="M449" t="str">
            <v>B</v>
          </cell>
          <cell r="N449" t="str">
            <v>D</v>
          </cell>
          <cell r="O449">
            <v>999</v>
          </cell>
          <cell r="P449">
            <v>600</v>
          </cell>
          <cell r="Q449">
            <v>704.08</v>
          </cell>
          <cell r="R449">
            <v>1</v>
          </cell>
          <cell r="S449">
            <v>0</v>
          </cell>
          <cell r="T449">
            <v>1</v>
          </cell>
          <cell r="U449">
            <v>0</v>
          </cell>
          <cell r="V449">
            <v>0</v>
          </cell>
          <cell r="W449">
            <v>17</v>
          </cell>
          <cell r="X449">
            <v>13499.37</v>
          </cell>
          <cell r="Y449">
            <v>70063</v>
          </cell>
          <cell r="Z449" t="str">
            <v>SUPUN AIRSOFT P</v>
          </cell>
          <cell r="AA449">
            <v>48</v>
          </cell>
          <cell r="AB449">
            <v>45309.760000000002</v>
          </cell>
          <cell r="AC449">
            <v>583</v>
          </cell>
        </row>
        <row r="450">
          <cell r="F450">
            <v>8716025</v>
          </cell>
          <cell r="G450">
            <v>5</v>
          </cell>
          <cell r="H450">
            <v>90</v>
          </cell>
          <cell r="I450" t="str">
            <v>25</v>
          </cell>
          <cell r="J450" t="str">
            <v>AIRMAX</v>
          </cell>
          <cell r="K450" t="str">
            <v>00/0</v>
          </cell>
          <cell r="L450" t="str">
            <v>+</v>
          </cell>
          <cell r="M450" t="str">
            <v>B</v>
          </cell>
          <cell r="N450" t="str">
            <v>D</v>
          </cell>
          <cell r="O450">
            <v>1399</v>
          </cell>
          <cell r="P450">
            <v>624.75</v>
          </cell>
          <cell r="Q450">
            <v>733.13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1</v>
          </cell>
          <cell r="X450">
            <v>683.76</v>
          </cell>
          <cell r="Y450">
            <v>70063</v>
          </cell>
          <cell r="Z450" t="str">
            <v>SUPUN AIRSOFT P</v>
          </cell>
          <cell r="AA450">
            <v>8</v>
          </cell>
          <cell r="AB450">
            <v>9207.1200000000008</v>
          </cell>
          <cell r="AC450">
            <v>36</v>
          </cell>
        </row>
        <row r="451">
          <cell r="F451">
            <v>8749026</v>
          </cell>
          <cell r="G451">
            <v>5</v>
          </cell>
          <cell r="H451">
            <v>90</v>
          </cell>
          <cell r="I451" t="str">
            <v>26</v>
          </cell>
          <cell r="J451" t="str">
            <v>NEW GARRICK</v>
          </cell>
          <cell r="K451" t="str">
            <v>23/8</v>
          </cell>
          <cell r="L451" t="str">
            <v>-</v>
          </cell>
          <cell r="M451" t="str">
            <v>B</v>
          </cell>
          <cell r="N451" t="str">
            <v>D</v>
          </cell>
          <cell r="O451">
            <v>2999</v>
          </cell>
          <cell r="P451">
            <v>2484</v>
          </cell>
          <cell r="Q451">
            <v>2484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-1</v>
          </cell>
          <cell r="X451">
            <v>-2563.25</v>
          </cell>
          <cell r="Y451">
            <v>80005</v>
          </cell>
          <cell r="Z451" t="str">
            <v xml:space="preserve">BATA INDIA     </v>
          </cell>
          <cell r="AA451">
            <v>4</v>
          </cell>
          <cell r="AB451">
            <v>9400</v>
          </cell>
          <cell r="AC451">
            <v>23</v>
          </cell>
        </row>
        <row r="452">
          <cell r="F452">
            <v>8616027</v>
          </cell>
          <cell r="G452">
            <v>5</v>
          </cell>
          <cell r="H452">
            <v>90</v>
          </cell>
          <cell r="I452" t="str">
            <v>27</v>
          </cell>
          <cell r="J452" t="str">
            <v>U ATTARI</v>
          </cell>
          <cell r="K452" t="str">
            <v>38/8</v>
          </cell>
          <cell r="L452" t="str">
            <v>-</v>
          </cell>
          <cell r="M452" t="str">
            <v>B</v>
          </cell>
          <cell r="N452" t="str">
            <v>D</v>
          </cell>
          <cell r="O452">
            <v>200</v>
          </cell>
          <cell r="P452">
            <v>680</v>
          </cell>
          <cell r="Q452">
            <v>680</v>
          </cell>
          <cell r="R452">
            <v>0</v>
          </cell>
          <cell r="S452">
            <v>1</v>
          </cell>
          <cell r="T452">
            <v>2</v>
          </cell>
          <cell r="U452">
            <v>0</v>
          </cell>
          <cell r="V452">
            <v>0</v>
          </cell>
          <cell r="W452">
            <v>6</v>
          </cell>
          <cell r="X452">
            <v>1025.6400000000001</v>
          </cell>
          <cell r="Y452">
            <v>14240</v>
          </cell>
          <cell r="Z452" t="str">
            <v>LEATHER FACTORY</v>
          </cell>
          <cell r="AA452">
            <v>9</v>
          </cell>
          <cell r="AB452">
            <v>6833.31</v>
          </cell>
          <cell r="AC452">
            <v>21</v>
          </cell>
        </row>
        <row r="453">
          <cell r="F453">
            <v>8716028</v>
          </cell>
          <cell r="G453">
            <v>5</v>
          </cell>
          <cell r="H453">
            <v>90</v>
          </cell>
          <cell r="I453" t="str">
            <v>28</v>
          </cell>
          <cell r="J453" t="str">
            <v>AIRMAX</v>
          </cell>
          <cell r="K453" t="str">
            <v>38/8</v>
          </cell>
          <cell r="L453" t="str">
            <v>-</v>
          </cell>
          <cell r="M453" t="str">
            <v>B</v>
          </cell>
          <cell r="N453" t="str">
            <v>D</v>
          </cell>
          <cell r="O453">
            <v>200</v>
          </cell>
          <cell r="P453">
            <v>665.38</v>
          </cell>
          <cell r="Q453">
            <v>780.28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4</v>
          </cell>
          <cell r="X453">
            <v>1366.67</v>
          </cell>
          <cell r="Y453">
            <v>70063</v>
          </cell>
          <cell r="Z453" t="str">
            <v>SUPUN AIRSOFT P</v>
          </cell>
          <cell r="AA453">
            <v>10</v>
          </cell>
          <cell r="AB453">
            <v>6191.9</v>
          </cell>
          <cell r="AC453">
            <v>59</v>
          </cell>
        </row>
        <row r="454">
          <cell r="F454">
            <v>8616030</v>
          </cell>
          <cell r="G454">
            <v>5</v>
          </cell>
          <cell r="H454">
            <v>90</v>
          </cell>
          <cell r="I454" t="str">
            <v>30</v>
          </cell>
          <cell r="J454" t="str">
            <v>STRIKER</v>
          </cell>
          <cell r="K454" t="str">
            <v>38/8</v>
          </cell>
          <cell r="L454" t="str">
            <v>-</v>
          </cell>
          <cell r="M454" t="str">
            <v>B</v>
          </cell>
          <cell r="N454" t="str">
            <v>D</v>
          </cell>
          <cell r="O454">
            <v>300</v>
          </cell>
          <cell r="P454">
            <v>700</v>
          </cell>
          <cell r="Q454">
            <v>700</v>
          </cell>
          <cell r="R454">
            <v>0</v>
          </cell>
          <cell r="S454">
            <v>2</v>
          </cell>
          <cell r="T454">
            <v>1</v>
          </cell>
          <cell r="U454">
            <v>0</v>
          </cell>
          <cell r="V454">
            <v>0</v>
          </cell>
          <cell r="W454">
            <v>43</v>
          </cell>
          <cell r="X454">
            <v>13877.1</v>
          </cell>
          <cell r="Y454">
            <v>14240</v>
          </cell>
          <cell r="Z454" t="str">
            <v>LEATHER FACTORY</v>
          </cell>
          <cell r="AA454">
            <v>40</v>
          </cell>
          <cell r="AB454">
            <v>30917.19</v>
          </cell>
          <cell r="AC454">
            <v>151</v>
          </cell>
        </row>
        <row r="455">
          <cell r="F455">
            <v>8619433</v>
          </cell>
          <cell r="G455">
            <v>5</v>
          </cell>
          <cell r="H455">
            <v>90</v>
          </cell>
          <cell r="I455" t="str">
            <v>33</v>
          </cell>
          <cell r="J455" t="str">
            <v>SUNNY 11</v>
          </cell>
          <cell r="K455" t="str">
            <v>41/8</v>
          </cell>
          <cell r="L455" t="str">
            <v>-</v>
          </cell>
          <cell r="M455" t="str">
            <v>B</v>
          </cell>
          <cell r="N455" t="str">
            <v>D</v>
          </cell>
          <cell r="O455">
            <v>600</v>
          </cell>
          <cell r="P455">
            <v>590</v>
          </cell>
          <cell r="Q455">
            <v>590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2</v>
          </cell>
          <cell r="X455">
            <v>2049.58</v>
          </cell>
          <cell r="Y455">
            <v>14240</v>
          </cell>
          <cell r="Z455" t="str">
            <v>LEATHER FACTORY</v>
          </cell>
          <cell r="AA455">
            <v>10</v>
          </cell>
          <cell r="AB455">
            <v>7401.54</v>
          </cell>
          <cell r="AC455">
            <v>6</v>
          </cell>
        </row>
        <row r="456">
          <cell r="F456">
            <v>8614034</v>
          </cell>
          <cell r="G456">
            <v>5</v>
          </cell>
          <cell r="H456">
            <v>90</v>
          </cell>
          <cell r="I456" t="str">
            <v>34</v>
          </cell>
          <cell r="J456" t="str">
            <v>SUPUN</v>
          </cell>
          <cell r="K456" t="str">
            <v>38/8</v>
          </cell>
          <cell r="L456" t="str">
            <v>-</v>
          </cell>
          <cell r="M456" t="str">
            <v>B</v>
          </cell>
          <cell r="N456" t="str">
            <v>D</v>
          </cell>
          <cell r="O456">
            <v>200</v>
          </cell>
          <cell r="P456">
            <v>668.99</v>
          </cell>
          <cell r="Q456">
            <v>791.65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70063</v>
          </cell>
          <cell r="Z456" t="str">
            <v>SUPUN AIRSOFT P</v>
          </cell>
          <cell r="AA456">
            <v>1</v>
          </cell>
          <cell r="AB456">
            <v>1281.2</v>
          </cell>
          <cell r="AC456">
            <v>19</v>
          </cell>
        </row>
        <row r="457">
          <cell r="F457">
            <v>8616037</v>
          </cell>
          <cell r="G457">
            <v>5</v>
          </cell>
          <cell r="H457">
            <v>90</v>
          </cell>
          <cell r="I457" t="str">
            <v>37</v>
          </cell>
          <cell r="J457" t="str">
            <v>MOTIVE</v>
          </cell>
          <cell r="K457" t="str">
            <v>47/8</v>
          </cell>
          <cell r="L457" t="str">
            <v>-</v>
          </cell>
          <cell r="M457" t="str">
            <v>P</v>
          </cell>
          <cell r="N457" t="str">
            <v>D</v>
          </cell>
          <cell r="O457">
            <v>1999</v>
          </cell>
          <cell r="P457">
            <v>1853</v>
          </cell>
          <cell r="Q457">
            <v>1853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1</v>
          </cell>
          <cell r="X457">
            <v>597.44000000000005</v>
          </cell>
          <cell r="Y457">
            <v>80005</v>
          </cell>
          <cell r="Z457" t="str">
            <v xml:space="preserve">BATA INDIA     </v>
          </cell>
          <cell r="AA457">
            <v>16</v>
          </cell>
          <cell r="AB457">
            <v>16406.16</v>
          </cell>
          <cell r="AC457">
            <v>79</v>
          </cell>
        </row>
        <row r="458">
          <cell r="F458">
            <v>8716041</v>
          </cell>
          <cell r="G458">
            <v>5</v>
          </cell>
          <cell r="H458">
            <v>90</v>
          </cell>
          <cell r="I458" t="str">
            <v>41</v>
          </cell>
          <cell r="J458" t="str">
            <v>KRYPTON-3</v>
          </cell>
          <cell r="K458" t="str">
            <v>38/8</v>
          </cell>
          <cell r="L458" t="str">
            <v>-</v>
          </cell>
          <cell r="M458" t="str">
            <v>B</v>
          </cell>
          <cell r="N458" t="str">
            <v>D</v>
          </cell>
          <cell r="O458">
            <v>200</v>
          </cell>
          <cell r="P458">
            <v>591.4</v>
          </cell>
          <cell r="Q458">
            <v>595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9</v>
          </cell>
          <cell r="X458">
            <v>4142.0200000000004</v>
          </cell>
          <cell r="Y458">
            <v>14240</v>
          </cell>
          <cell r="Z458" t="str">
            <v>LEATHER FACTORY</v>
          </cell>
          <cell r="AA458">
            <v>38</v>
          </cell>
          <cell r="AB458">
            <v>22137.53</v>
          </cell>
          <cell r="AC458">
            <v>146</v>
          </cell>
        </row>
        <row r="459">
          <cell r="F459">
            <v>8716046</v>
          </cell>
          <cell r="G459">
            <v>5</v>
          </cell>
          <cell r="H459">
            <v>90</v>
          </cell>
          <cell r="I459" t="str">
            <v>46</v>
          </cell>
          <cell r="J459" t="str">
            <v>FOOTIN</v>
          </cell>
          <cell r="K459" t="str">
            <v>00/0</v>
          </cell>
          <cell r="L459" t="str">
            <v/>
          </cell>
          <cell r="M459" t="str">
            <v>B</v>
          </cell>
          <cell r="N459" t="str">
            <v>D</v>
          </cell>
          <cell r="O459">
            <v>3499</v>
          </cell>
          <cell r="P459">
            <v>1405.98</v>
          </cell>
          <cell r="Q459">
            <v>1402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1</v>
          </cell>
          <cell r="X459">
            <v>2990.6</v>
          </cell>
          <cell r="Y459">
            <v>80005</v>
          </cell>
          <cell r="Z459" t="str">
            <v xml:space="preserve">BATA INDIA     </v>
          </cell>
          <cell r="AA459">
            <v>20</v>
          </cell>
          <cell r="AB459">
            <v>7775.58</v>
          </cell>
          <cell r="AC459">
            <v>55</v>
          </cell>
        </row>
        <row r="460">
          <cell r="F460">
            <v>8719049</v>
          </cell>
          <cell r="G460">
            <v>5</v>
          </cell>
          <cell r="H460">
            <v>90</v>
          </cell>
          <cell r="I460" t="str">
            <v>49</v>
          </cell>
          <cell r="J460" t="str">
            <v>FOOTIN</v>
          </cell>
          <cell r="K460" t="str">
            <v>00/0</v>
          </cell>
          <cell r="L460" t="str">
            <v/>
          </cell>
          <cell r="M460" t="str">
            <v>B</v>
          </cell>
          <cell r="N460" t="str">
            <v>D</v>
          </cell>
          <cell r="O460">
            <v>3499</v>
          </cell>
          <cell r="P460">
            <v>1356.38</v>
          </cell>
          <cell r="Q460">
            <v>1361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80005</v>
          </cell>
          <cell r="Z460" t="str">
            <v xml:space="preserve">BATA INDIA     </v>
          </cell>
          <cell r="AA460">
            <v>19</v>
          </cell>
          <cell r="AB460">
            <v>17405.3</v>
          </cell>
          <cell r="AC460">
            <v>22</v>
          </cell>
        </row>
        <row r="461">
          <cell r="F461">
            <v>8715050</v>
          </cell>
          <cell r="G461">
            <v>5</v>
          </cell>
          <cell r="H461">
            <v>90</v>
          </cell>
          <cell r="I461" t="str">
            <v>50</v>
          </cell>
          <cell r="J461" t="str">
            <v>FOOTIN</v>
          </cell>
          <cell r="K461" t="str">
            <v>00/0</v>
          </cell>
          <cell r="L461" t="str">
            <v/>
          </cell>
          <cell r="M461" t="str">
            <v>B</v>
          </cell>
          <cell r="N461" t="str">
            <v>D</v>
          </cell>
          <cell r="O461">
            <v>3499</v>
          </cell>
          <cell r="P461">
            <v>1339.25</v>
          </cell>
          <cell r="Q461">
            <v>1336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-2</v>
          </cell>
          <cell r="X461">
            <v>-5981.2</v>
          </cell>
          <cell r="Y461">
            <v>80005</v>
          </cell>
          <cell r="Z461" t="str">
            <v xml:space="preserve">BATA INDIA     </v>
          </cell>
          <cell r="AA461">
            <v>11</v>
          </cell>
          <cell r="AB461">
            <v>1285.98</v>
          </cell>
          <cell r="AC461">
            <v>10</v>
          </cell>
        </row>
        <row r="462">
          <cell r="F462">
            <v>8716051</v>
          </cell>
          <cell r="G462">
            <v>5</v>
          </cell>
          <cell r="H462">
            <v>90</v>
          </cell>
          <cell r="I462" t="str">
            <v>51</v>
          </cell>
          <cell r="J462" t="str">
            <v>SUPUN</v>
          </cell>
          <cell r="K462" t="str">
            <v>39/8</v>
          </cell>
          <cell r="L462" t="str">
            <v>-</v>
          </cell>
          <cell r="M462" t="str">
            <v>B</v>
          </cell>
          <cell r="N462" t="str">
            <v>D</v>
          </cell>
          <cell r="O462">
            <v>299</v>
          </cell>
          <cell r="P462">
            <v>650.12</v>
          </cell>
          <cell r="Q462">
            <v>762.9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3</v>
          </cell>
          <cell r="X462">
            <v>347.03</v>
          </cell>
          <cell r="Y462">
            <v>70063</v>
          </cell>
          <cell r="Z462" t="str">
            <v>SUPUN AIRSOFT P</v>
          </cell>
          <cell r="AA462">
            <v>9</v>
          </cell>
          <cell r="AB462">
            <v>7172.18</v>
          </cell>
          <cell r="AC462">
            <v>101</v>
          </cell>
        </row>
        <row r="463">
          <cell r="F463">
            <v>8714052</v>
          </cell>
          <cell r="G463">
            <v>5</v>
          </cell>
          <cell r="H463">
            <v>90</v>
          </cell>
          <cell r="I463" t="str">
            <v>52</v>
          </cell>
          <cell r="J463" t="str">
            <v>KRYPTON-6</v>
          </cell>
          <cell r="K463" t="str">
            <v>41/8</v>
          </cell>
          <cell r="L463" t="str">
            <v>-</v>
          </cell>
          <cell r="M463" t="str">
            <v>B</v>
          </cell>
          <cell r="N463" t="str">
            <v>D</v>
          </cell>
          <cell r="O463">
            <v>500</v>
          </cell>
          <cell r="P463">
            <v>500</v>
          </cell>
          <cell r="Q463">
            <v>500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2</v>
          </cell>
          <cell r="X463">
            <v>1195.73</v>
          </cell>
          <cell r="Y463">
            <v>14240</v>
          </cell>
          <cell r="Z463" t="str">
            <v>LEATHER FACTORY</v>
          </cell>
          <cell r="AA463">
            <v>1</v>
          </cell>
          <cell r="AB463">
            <v>512.39</v>
          </cell>
          <cell r="AC463">
            <v>12</v>
          </cell>
        </row>
        <row r="464">
          <cell r="F464">
            <v>8716053</v>
          </cell>
          <cell r="G464">
            <v>5</v>
          </cell>
          <cell r="H464">
            <v>90</v>
          </cell>
          <cell r="I464" t="str">
            <v>53</v>
          </cell>
          <cell r="J464" t="str">
            <v>AJITH</v>
          </cell>
          <cell r="K464" t="str">
            <v>41/8</v>
          </cell>
          <cell r="L464" t="str">
            <v>-</v>
          </cell>
          <cell r="M464" t="str">
            <v>B</v>
          </cell>
          <cell r="N464" t="str">
            <v>D</v>
          </cell>
          <cell r="O464">
            <v>500</v>
          </cell>
          <cell r="P464">
            <v>490</v>
          </cell>
          <cell r="Q464">
            <v>575</v>
          </cell>
          <cell r="R464">
            <v>1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-341.03</v>
          </cell>
          <cell r="Y464">
            <v>70088</v>
          </cell>
          <cell r="Z464" t="str">
            <v xml:space="preserve">PREMIER        </v>
          </cell>
          <cell r="AA464">
            <v>7</v>
          </cell>
          <cell r="AB464">
            <v>4226.9399999999996</v>
          </cell>
          <cell r="AC464">
            <v>6</v>
          </cell>
        </row>
        <row r="465">
          <cell r="F465">
            <v>8614067</v>
          </cell>
          <cell r="G465">
            <v>5</v>
          </cell>
          <cell r="H465">
            <v>90</v>
          </cell>
          <cell r="I465" t="str">
            <v>67</v>
          </cell>
          <cell r="J465" t="str">
            <v>KRYPTON SANDAL</v>
          </cell>
          <cell r="K465" t="str">
            <v>39/8</v>
          </cell>
          <cell r="L465" t="str">
            <v>-</v>
          </cell>
          <cell r="M465" t="str">
            <v>B</v>
          </cell>
          <cell r="N465" t="str">
            <v>D</v>
          </cell>
          <cell r="O465">
            <v>499</v>
          </cell>
          <cell r="P465">
            <v>827</v>
          </cell>
          <cell r="Q465">
            <v>827</v>
          </cell>
          <cell r="R465">
            <v>3</v>
          </cell>
          <cell r="S465">
            <v>0</v>
          </cell>
          <cell r="T465">
            <v>7</v>
          </cell>
          <cell r="U465">
            <v>6</v>
          </cell>
          <cell r="V465">
            <v>2631.5</v>
          </cell>
          <cell r="W465">
            <v>60</v>
          </cell>
          <cell r="X465">
            <v>28996.02</v>
          </cell>
          <cell r="Y465">
            <v>14240</v>
          </cell>
          <cell r="Z465" t="str">
            <v>LEATHER FACTORY</v>
          </cell>
          <cell r="AA465">
            <v>-4</v>
          </cell>
          <cell r="AB465">
            <v>-10600.62</v>
          </cell>
          <cell r="AC465">
            <v>23</v>
          </cell>
        </row>
        <row r="466">
          <cell r="F466">
            <v>8712069</v>
          </cell>
          <cell r="G466">
            <v>5</v>
          </cell>
          <cell r="H466">
            <v>90</v>
          </cell>
          <cell r="I466" t="str">
            <v>69</v>
          </cell>
          <cell r="J466" t="str">
            <v>HIGH CLASS</v>
          </cell>
          <cell r="K466" t="str">
            <v>38/8</v>
          </cell>
          <cell r="L466" t="str">
            <v>-</v>
          </cell>
          <cell r="M466" t="str">
            <v>B</v>
          </cell>
          <cell r="N466" t="str">
            <v>D</v>
          </cell>
          <cell r="O466">
            <v>100</v>
          </cell>
          <cell r="P466">
            <v>391.83</v>
          </cell>
          <cell r="Q466">
            <v>446.2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3</v>
          </cell>
          <cell r="X466">
            <v>597.44000000000005</v>
          </cell>
          <cell r="Y466">
            <v>70075</v>
          </cell>
          <cell r="Z466" t="str">
            <v xml:space="preserve">NEW TEAM       </v>
          </cell>
          <cell r="AA466">
            <v>13</v>
          </cell>
          <cell r="AB466">
            <v>4379.76</v>
          </cell>
          <cell r="AC466">
            <v>0</v>
          </cell>
        </row>
        <row r="467">
          <cell r="F467">
            <v>8616071</v>
          </cell>
          <cell r="G467">
            <v>5</v>
          </cell>
          <cell r="H467">
            <v>90</v>
          </cell>
          <cell r="I467" t="str">
            <v>71</v>
          </cell>
          <cell r="J467" t="str">
            <v>KRYPTON SANDAL</v>
          </cell>
          <cell r="K467" t="str">
            <v>39/8</v>
          </cell>
          <cell r="L467" t="str">
            <v>-</v>
          </cell>
          <cell r="M467" t="str">
            <v>B</v>
          </cell>
          <cell r="N467" t="str">
            <v>D</v>
          </cell>
          <cell r="O467">
            <v>499</v>
          </cell>
          <cell r="P467">
            <v>845</v>
          </cell>
          <cell r="Q467">
            <v>845</v>
          </cell>
          <cell r="R467">
            <v>9</v>
          </cell>
          <cell r="S467">
            <v>7</v>
          </cell>
          <cell r="T467">
            <v>11</v>
          </cell>
          <cell r="U467">
            <v>7</v>
          </cell>
          <cell r="V467">
            <v>2985.5</v>
          </cell>
          <cell r="W467">
            <v>150</v>
          </cell>
          <cell r="X467">
            <v>74470.92</v>
          </cell>
          <cell r="Y467">
            <v>14240</v>
          </cell>
          <cell r="Z467" t="str">
            <v>LEATHER FACTORY</v>
          </cell>
          <cell r="AA467">
            <v>41</v>
          </cell>
          <cell r="AB467">
            <v>33577.620000000003</v>
          </cell>
          <cell r="AC467">
            <v>122</v>
          </cell>
        </row>
        <row r="468">
          <cell r="F468">
            <v>8714071</v>
          </cell>
          <cell r="G468">
            <v>5</v>
          </cell>
          <cell r="H468">
            <v>90</v>
          </cell>
          <cell r="I468" t="str">
            <v>71</v>
          </cell>
          <cell r="J468" t="str">
            <v>KRYPTON-1</v>
          </cell>
          <cell r="K468" t="str">
            <v>38/8</v>
          </cell>
          <cell r="L468" t="str">
            <v>-</v>
          </cell>
          <cell r="M468" t="str">
            <v>B</v>
          </cell>
          <cell r="N468" t="str">
            <v>D</v>
          </cell>
          <cell r="O468">
            <v>200</v>
          </cell>
          <cell r="P468">
            <v>583</v>
          </cell>
          <cell r="Q468">
            <v>583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1</v>
          </cell>
          <cell r="X468">
            <v>170.94</v>
          </cell>
          <cell r="Y468">
            <v>14240</v>
          </cell>
          <cell r="Z468" t="str">
            <v>LEATHER FACTORY</v>
          </cell>
          <cell r="AA468">
            <v>0</v>
          </cell>
          <cell r="AB468">
            <v>0</v>
          </cell>
          <cell r="AC468">
            <v>0</v>
          </cell>
        </row>
        <row r="469">
          <cell r="F469">
            <v>8719072</v>
          </cell>
          <cell r="G469">
            <v>5</v>
          </cell>
          <cell r="H469">
            <v>90</v>
          </cell>
          <cell r="I469" t="str">
            <v>72</v>
          </cell>
          <cell r="J469" t="str">
            <v>MOROCCO</v>
          </cell>
          <cell r="K469" t="str">
            <v>38/8</v>
          </cell>
          <cell r="L469" t="str">
            <v>-</v>
          </cell>
          <cell r="M469" t="str">
            <v>B</v>
          </cell>
          <cell r="N469" t="str">
            <v>D</v>
          </cell>
          <cell r="O469">
            <v>200</v>
          </cell>
          <cell r="P469">
            <v>641</v>
          </cell>
          <cell r="Q469">
            <v>641</v>
          </cell>
          <cell r="R469">
            <v>0</v>
          </cell>
          <cell r="S469">
            <v>1</v>
          </cell>
          <cell r="T469">
            <v>0</v>
          </cell>
          <cell r="U469">
            <v>0</v>
          </cell>
          <cell r="V469">
            <v>0</v>
          </cell>
          <cell r="W469">
            <v>22</v>
          </cell>
          <cell r="X469">
            <v>3731.62</v>
          </cell>
          <cell r="Y469">
            <v>14240</v>
          </cell>
          <cell r="Z469" t="str">
            <v>LEATHER FACTORY</v>
          </cell>
          <cell r="AA469">
            <v>28</v>
          </cell>
          <cell r="AB469">
            <v>18174.97</v>
          </cell>
          <cell r="AC469">
            <v>96</v>
          </cell>
        </row>
        <row r="470">
          <cell r="F470">
            <v>8714575</v>
          </cell>
          <cell r="G470">
            <v>5</v>
          </cell>
          <cell r="H470">
            <v>90</v>
          </cell>
          <cell r="I470" t="str">
            <v>75</v>
          </cell>
          <cell r="J470" t="str">
            <v>SUPUN</v>
          </cell>
          <cell r="K470" t="str">
            <v>38/8</v>
          </cell>
          <cell r="L470" t="str">
            <v>-</v>
          </cell>
          <cell r="M470" t="str">
            <v>B</v>
          </cell>
          <cell r="N470" t="str">
            <v>D</v>
          </cell>
          <cell r="O470">
            <v>200</v>
          </cell>
          <cell r="P470">
            <v>650.12</v>
          </cell>
          <cell r="Q470">
            <v>762.9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-1</v>
          </cell>
          <cell r="X470">
            <v>-853.85</v>
          </cell>
          <cell r="Y470">
            <v>70063</v>
          </cell>
          <cell r="Z470" t="str">
            <v>SUPUN AIRSOFT P</v>
          </cell>
          <cell r="AA470">
            <v>3</v>
          </cell>
          <cell r="AB470">
            <v>1793.58</v>
          </cell>
          <cell r="AC470">
            <v>7</v>
          </cell>
        </row>
        <row r="471">
          <cell r="F471">
            <v>8616079</v>
          </cell>
          <cell r="G471">
            <v>5</v>
          </cell>
          <cell r="H471">
            <v>90</v>
          </cell>
          <cell r="I471" t="str">
            <v>79</v>
          </cell>
          <cell r="J471" t="str">
            <v>RAFTER</v>
          </cell>
          <cell r="K471" t="str">
            <v>39/8</v>
          </cell>
          <cell r="L471" t="str">
            <v>-</v>
          </cell>
          <cell r="M471" t="str">
            <v>B</v>
          </cell>
          <cell r="N471" t="str">
            <v>D</v>
          </cell>
          <cell r="O471">
            <v>499</v>
          </cell>
          <cell r="P471">
            <v>884</v>
          </cell>
          <cell r="Q471">
            <v>884</v>
          </cell>
          <cell r="R471">
            <v>40</v>
          </cell>
          <cell r="S471">
            <v>12</v>
          </cell>
          <cell r="T471">
            <v>35</v>
          </cell>
          <cell r="U471">
            <v>12</v>
          </cell>
          <cell r="V471">
            <v>5118</v>
          </cell>
          <cell r="W471">
            <v>399</v>
          </cell>
          <cell r="X471">
            <v>237640.01</v>
          </cell>
          <cell r="Y471">
            <v>13248</v>
          </cell>
          <cell r="Z471" t="str">
            <v xml:space="preserve">PLASTIC        </v>
          </cell>
          <cell r="AA471">
            <v>265</v>
          </cell>
          <cell r="AB471">
            <v>322470.86</v>
          </cell>
          <cell r="AC471">
            <v>518</v>
          </cell>
        </row>
        <row r="472">
          <cell r="F472">
            <v>8714979</v>
          </cell>
          <cell r="G472">
            <v>5</v>
          </cell>
          <cell r="H472">
            <v>90</v>
          </cell>
          <cell r="I472" t="str">
            <v>79</v>
          </cell>
          <cell r="J472" t="str">
            <v>ARJUN</v>
          </cell>
          <cell r="K472" t="str">
            <v>23/8</v>
          </cell>
          <cell r="L472" t="str">
            <v>-</v>
          </cell>
          <cell r="M472" t="str">
            <v>B</v>
          </cell>
          <cell r="N472" t="str">
            <v>D</v>
          </cell>
          <cell r="O472">
            <v>599</v>
          </cell>
          <cell r="P472">
            <v>484</v>
          </cell>
          <cell r="Q472">
            <v>484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1</v>
          </cell>
          <cell r="X472">
            <v>511.97</v>
          </cell>
          <cell r="Y472">
            <v>14240</v>
          </cell>
          <cell r="Z472" t="str">
            <v>LEATHER FACTORY</v>
          </cell>
          <cell r="AA472">
            <v>0</v>
          </cell>
          <cell r="AB472">
            <v>0</v>
          </cell>
          <cell r="AC472">
            <v>27</v>
          </cell>
        </row>
        <row r="473">
          <cell r="F473">
            <v>8725482</v>
          </cell>
          <cell r="G473">
            <v>5</v>
          </cell>
          <cell r="H473">
            <v>90</v>
          </cell>
          <cell r="I473" t="str">
            <v>82</v>
          </cell>
          <cell r="J473" t="str">
            <v>RULES</v>
          </cell>
          <cell r="K473" t="str">
            <v>41/8</v>
          </cell>
          <cell r="L473" t="str">
            <v>-</v>
          </cell>
          <cell r="M473" t="str">
            <v>B</v>
          </cell>
          <cell r="N473" t="str">
            <v>D</v>
          </cell>
          <cell r="O473">
            <v>500</v>
          </cell>
          <cell r="P473">
            <v>435</v>
          </cell>
          <cell r="Q473">
            <v>435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14240</v>
          </cell>
          <cell r="Z473" t="str">
            <v>LEATHER FACTORY</v>
          </cell>
          <cell r="AA473">
            <v>14</v>
          </cell>
          <cell r="AB473">
            <v>6968.5</v>
          </cell>
          <cell r="AC473">
            <v>25</v>
          </cell>
        </row>
        <row r="474">
          <cell r="F474">
            <v>8713083</v>
          </cell>
          <cell r="G474">
            <v>5</v>
          </cell>
          <cell r="H474">
            <v>90</v>
          </cell>
          <cell r="I474" t="str">
            <v>83</v>
          </cell>
          <cell r="J474" t="str">
            <v>ROMAN MULE</v>
          </cell>
          <cell r="K474" t="str">
            <v>18/8</v>
          </cell>
          <cell r="L474" t="str">
            <v>-</v>
          </cell>
          <cell r="M474" t="str">
            <v>B</v>
          </cell>
          <cell r="N474" t="str">
            <v>D</v>
          </cell>
          <cell r="O474">
            <v>999</v>
          </cell>
          <cell r="P474">
            <v>620</v>
          </cell>
          <cell r="Q474">
            <v>727.55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12</v>
          </cell>
          <cell r="X474">
            <v>8960.2999999999993</v>
          </cell>
          <cell r="Y474">
            <v>70063</v>
          </cell>
          <cell r="Z474" t="str">
            <v>SUPUN AIRSOFT P</v>
          </cell>
          <cell r="AA474">
            <v>55</v>
          </cell>
          <cell r="AB474">
            <v>56877.96</v>
          </cell>
          <cell r="AC474">
            <v>372</v>
          </cell>
        </row>
        <row r="475">
          <cell r="F475">
            <v>8713584</v>
          </cell>
          <cell r="G475">
            <v>5</v>
          </cell>
          <cell r="H475">
            <v>90</v>
          </cell>
          <cell r="I475" t="str">
            <v>84</v>
          </cell>
          <cell r="J475" t="str">
            <v>ROMAN THONG</v>
          </cell>
          <cell r="K475" t="str">
            <v>51/7</v>
          </cell>
          <cell r="L475" t="str">
            <v>-</v>
          </cell>
          <cell r="M475" t="str">
            <v>B</v>
          </cell>
          <cell r="N475" t="str">
            <v>D</v>
          </cell>
          <cell r="O475">
            <v>1199</v>
          </cell>
          <cell r="P475">
            <v>600</v>
          </cell>
          <cell r="Q475">
            <v>704.08</v>
          </cell>
          <cell r="R475">
            <v>0</v>
          </cell>
          <cell r="S475">
            <v>0</v>
          </cell>
          <cell r="T475">
            <v>1</v>
          </cell>
          <cell r="U475">
            <v>0</v>
          </cell>
          <cell r="V475">
            <v>0</v>
          </cell>
          <cell r="W475">
            <v>5</v>
          </cell>
          <cell r="X475">
            <v>5123.95</v>
          </cell>
          <cell r="Y475">
            <v>70063</v>
          </cell>
          <cell r="Z475" t="str">
            <v>SUPUN AIRSOFT P</v>
          </cell>
          <cell r="AA475">
            <v>48</v>
          </cell>
          <cell r="AB475">
            <v>48216.36</v>
          </cell>
          <cell r="AC475">
            <v>596</v>
          </cell>
        </row>
        <row r="476">
          <cell r="F476">
            <v>8716084</v>
          </cell>
          <cell r="G476">
            <v>5</v>
          </cell>
          <cell r="H476">
            <v>90</v>
          </cell>
          <cell r="I476" t="str">
            <v>84</v>
          </cell>
          <cell r="J476" t="str">
            <v>ROMAN THONG</v>
          </cell>
          <cell r="K476" t="str">
            <v>27/8</v>
          </cell>
          <cell r="L476" t="str">
            <v>-</v>
          </cell>
          <cell r="M476" t="str">
            <v>B</v>
          </cell>
          <cell r="N476" t="str">
            <v>D</v>
          </cell>
          <cell r="O476">
            <v>790</v>
          </cell>
          <cell r="P476">
            <v>600</v>
          </cell>
          <cell r="Q476">
            <v>727.55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7</v>
          </cell>
          <cell r="X476">
            <v>4905.1099999999997</v>
          </cell>
          <cell r="Y476">
            <v>70063</v>
          </cell>
          <cell r="Z476" t="str">
            <v>SUPUN AIRSOFT P</v>
          </cell>
          <cell r="AA476">
            <v>10</v>
          </cell>
          <cell r="AB476">
            <v>9222.26</v>
          </cell>
          <cell r="AC476">
            <v>168</v>
          </cell>
        </row>
        <row r="477">
          <cell r="F477">
            <v>8715084</v>
          </cell>
          <cell r="G477">
            <v>5</v>
          </cell>
          <cell r="H477">
            <v>90</v>
          </cell>
          <cell r="I477" t="str">
            <v>84</v>
          </cell>
          <cell r="J477" t="str">
            <v>COOL AW</v>
          </cell>
          <cell r="K477" t="str">
            <v>27/8</v>
          </cell>
          <cell r="L477" t="str">
            <v>-</v>
          </cell>
          <cell r="M477" t="str">
            <v>B</v>
          </cell>
          <cell r="N477" t="str">
            <v>D</v>
          </cell>
          <cell r="O477">
            <v>699</v>
          </cell>
          <cell r="P477">
            <v>359</v>
          </cell>
          <cell r="Q477">
            <v>359</v>
          </cell>
          <cell r="R477">
            <v>0</v>
          </cell>
          <cell r="S477">
            <v>0</v>
          </cell>
          <cell r="T477">
            <v>0</v>
          </cell>
          <cell r="U477">
            <v>1</v>
          </cell>
          <cell r="V477">
            <v>597.44000000000005</v>
          </cell>
          <cell r="W477">
            <v>2</v>
          </cell>
          <cell r="X477">
            <v>1194.8800000000001</v>
          </cell>
          <cell r="Y477">
            <v>14240</v>
          </cell>
          <cell r="Z477" t="str">
            <v>LEATHER FACTORY</v>
          </cell>
          <cell r="AA477">
            <v>11</v>
          </cell>
          <cell r="AB477">
            <v>5916.53</v>
          </cell>
          <cell r="AC477">
            <v>67</v>
          </cell>
        </row>
        <row r="478">
          <cell r="F478">
            <v>8714086</v>
          </cell>
          <cell r="G478">
            <v>5</v>
          </cell>
          <cell r="H478">
            <v>90</v>
          </cell>
          <cell r="I478" t="str">
            <v>86</v>
          </cell>
          <cell r="J478" t="str">
            <v>KITE</v>
          </cell>
          <cell r="K478" t="str">
            <v>38/8</v>
          </cell>
          <cell r="L478" t="str">
            <v>-</v>
          </cell>
          <cell r="M478" t="str">
            <v>B</v>
          </cell>
          <cell r="N478" t="str">
            <v>D</v>
          </cell>
          <cell r="O478">
            <v>100</v>
          </cell>
          <cell r="P478">
            <v>411.7</v>
          </cell>
          <cell r="Q478">
            <v>488.75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70088</v>
          </cell>
          <cell r="Z478" t="str">
            <v xml:space="preserve">PREMIER        </v>
          </cell>
          <cell r="AA478">
            <v>1</v>
          </cell>
          <cell r="AB478">
            <v>384.19</v>
          </cell>
          <cell r="AC478">
            <v>2</v>
          </cell>
        </row>
        <row r="479">
          <cell r="F479">
            <v>8714090</v>
          </cell>
          <cell r="G479">
            <v>5</v>
          </cell>
          <cell r="H479">
            <v>90</v>
          </cell>
          <cell r="I479" t="str">
            <v>90</v>
          </cell>
          <cell r="J479" t="str">
            <v>ALPHA</v>
          </cell>
          <cell r="K479" t="str">
            <v>27/8</v>
          </cell>
          <cell r="L479" t="str">
            <v>-</v>
          </cell>
          <cell r="M479" t="str">
            <v>B</v>
          </cell>
          <cell r="N479" t="str">
            <v>D</v>
          </cell>
          <cell r="O479">
            <v>899</v>
          </cell>
          <cell r="P479">
            <v>539.98</v>
          </cell>
          <cell r="Q479">
            <v>633.65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3</v>
          </cell>
          <cell r="X479">
            <v>1444.44</v>
          </cell>
          <cell r="Y479">
            <v>70077</v>
          </cell>
          <cell r="Z479" t="str">
            <v xml:space="preserve">C.P.I FOOTWARE </v>
          </cell>
          <cell r="AA479">
            <v>14</v>
          </cell>
          <cell r="AB479">
            <v>7685.86</v>
          </cell>
          <cell r="AC479">
            <v>18</v>
          </cell>
        </row>
        <row r="480">
          <cell r="F480">
            <v>8619091</v>
          </cell>
          <cell r="G480">
            <v>5</v>
          </cell>
          <cell r="H480">
            <v>90</v>
          </cell>
          <cell r="I480" t="str">
            <v>91</v>
          </cell>
          <cell r="J480" t="str">
            <v>RIDER</v>
          </cell>
          <cell r="K480" t="str">
            <v>51/7</v>
          </cell>
          <cell r="L480" t="str">
            <v>-</v>
          </cell>
          <cell r="M480" t="str">
            <v>B</v>
          </cell>
          <cell r="N480" t="str">
            <v>D</v>
          </cell>
          <cell r="O480">
            <v>1499</v>
          </cell>
          <cell r="P480">
            <v>675</v>
          </cell>
          <cell r="Q480">
            <v>792.09</v>
          </cell>
          <cell r="R480">
            <v>4</v>
          </cell>
          <cell r="S480">
            <v>1</v>
          </cell>
          <cell r="T480">
            <v>0</v>
          </cell>
          <cell r="U480">
            <v>0</v>
          </cell>
          <cell r="V480">
            <v>0</v>
          </cell>
          <cell r="W480">
            <v>22</v>
          </cell>
          <cell r="X480">
            <v>23212.49</v>
          </cell>
          <cell r="Y480">
            <v>70063</v>
          </cell>
          <cell r="Z480" t="str">
            <v>SUPUN AIRSOFT P</v>
          </cell>
          <cell r="AA480">
            <v>87</v>
          </cell>
          <cell r="AB480">
            <v>109273.56</v>
          </cell>
          <cell r="AC480">
            <v>404</v>
          </cell>
        </row>
        <row r="481">
          <cell r="F481">
            <v>8614094</v>
          </cell>
          <cell r="G481">
            <v>5</v>
          </cell>
          <cell r="H481">
            <v>90</v>
          </cell>
          <cell r="I481" t="str">
            <v>94</v>
          </cell>
          <cell r="J481" t="str">
            <v>MACHO</v>
          </cell>
          <cell r="K481" t="str">
            <v>39/8</v>
          </cell>
          <cell r="L481" t="str">
            <v>-</v>
          </cell>
          <cell r="M481" t="str">
            <v>B</v>
          </cell>
          <cell r="N481" t="str">
            <v>D</v>
          </cell>
          <cell r="O481">
            <v>499</v>
          </cell>
          <cell r="P481">
            <v>934</v>
          </cell>
          <cell r="Q481">
            <v>934</v>
          </cell>
          <cell r="R481">
            <v>4</v>
          </cell>
          <cell r="S481">
            <v>5</v>
          </cell>
          <cell r="T481">
            <v>2</v>
          </cell>
          <cell r="U481">
            <v>4</v>
          </cell>
          <cell r="V481">
            <v>1706</v>
          </cell>
          <cell r="W481">
            <v>106</v>
          </cell>
          <cell r="X481">
            <v>73941.070000000007</v>
          </cell>
          <cell r="Y481">
            <v>14100</v>
          </cell>
          <cell r="Z481" t="str">
            <v>LEATHER FACTORY</v>
          </cell>
          <cell r="AA481">
            <v>240</v>
          </cell>
          <cell r="AB481">
            <v>226827.37</v>
          </cell>
          <cell r="AC481">
            <v>313</v>
          </cell>
        </row>
        <row r="482">
          <cell r="F482">
            <v>8616095</v>
          </cell>
          <cell r="G482">
            <v>5</v>
          </cell>
          <cell r="H482">
            <v>90</v>
          </cell>
          <cell r="I482" t="str">
            <v>95</v>
          </cell>
          <cell r="J482" t="str">
            <v>FRIEND</v>
          </cell>
          <cell r="K482" t="str">
            <v>39/8</v>
          </cell>
          <cell r="L482" t="str">
            <v>-</v>
          </cell>
          <cell r="M482" t="str">
            <v>B</v>
          </cell>
          <cell r="N482" t="str">
            <v>D</v>
          </cell>
          <cell r="O482">
            <v>499</v>
          </cell>
          <cell r="P482">
            <v>767</v>
          </cell>
          <cell r="Q482">
            <v>767</v>
          </cell>
          <cell r="R482">
            <v>1</v>
          </cell>
          <cell r="S482">
            <v>3</v>
          </cell>
          <cell r="T482">
            <v>0</v>
          </cell>
          <cell r="U482">
            <v>1</v>
          </cell>
          <cell r="V482">
            <v>426.5</v>
          </cell>
          <cell r="W482">
            <v>24</v>
          </cell>
          <cell r="X482">
            <v>17415.48</v>
          </cell>
          <cell r="Y482">
            <v>13248</v>
          </cell>
          <cell r="Z482" t="str">
            <v xml:space="preserve">PLASTIC        </v>
          </cell>
          <cell r="AA482">
            <v>35</v>
          </cell>
          <cell r="AB482">
            <v>23771.49</v>
          </cell>
          <cell r="AC482">
            <v>150</v>
          </cell>
        </row>
        <row r="483">
          <cell r="F483">
            <v>8614097</v>
          </cell>
          <cell r="G483">
            <v>5</v>
          </cell>
          <cell r="H483">
            <v>90</v>
          </cell>
          <cell r="I483" t="str">
            <v>97</v>
          </cell>
          <cell r="J483" t="str">
            <v>SAMUEL</v>
          </cell>
          <cell r="K483" t="str">
            <v>51/7</v>
          </cell>
          <cell r="L483" t="str">
            <v>-</v>
          </cell>
          <cell r="M483" t="str">
            <v>B</v>
          </cell>
          <cell r="N483" t="str">
            <v>D</v>
          </cell>
          <cell r="O483">
            <v>1399</v>
          </cell>
          <cell r="P483">
            <v>650</v>
          </cell>
          <cell r="Q483">
            <v>762.76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1</v>
          </cell>
          <cell r="X483">
            <v>1195.73</v>
          </cell>
          <cell r="Y483">
            <v>70063</v>
          </cell>
          <cell r="Z483" t="str">
            <v>SUPUN AIRSOFT P</v>
          </cell>
          <cell r="AA483">
            <v>3</v>
          </cell>
          <cell r="AB483">
            <v>3383.92</v>
          </cell>
          <cell r="AC483">
            <v>194</v>
          </cell>
        </row>
        <row r="484">
          <cell r="F484">
            <v>5516501</v>
          </cell>
          <cell r="G484">
            <v>10</v>
          </cell>
          <cell r="H484">
            <v>2</v>
          </cell>
          <cell r="I484" t="str">
            <v>01</v>
          </cell>
          <cell r="J484" t="str">
            <v>OLIVIYA</v>
          </cell>
          <cell r="K484" t="str">
            <v>00/0</v>
          </cell>
          <cell r="L484" t="str">
            <v>+</v>
          </cell>
          <cell r="M484" t="str">
            <v>B</v>
          </cell>
          <cell r="N484" t="str">
            <v>N</v>
          </cell>
          <cell r="O484">
            <v>999</v>
          </cell>
          <cell r="P484">
            <v>428.26</v>
          </cell>
          <cell r="Q484">
            <v>502.55</v>
          </cell>
          <cell r="R484">
            <v>101</v>
          </cell>
          <cell r="S484">
            <v>64</v>
          </cell>
          <cell r="T484">
            <v>70</v>
          </cell>
          <cell r="U484">
            <v>52</v>
          </cell>
          <cell r="V484">
            <v>44101.35</v>
          </cell>
          <cell r="W484">
            <v>1372</v>
          </cell>
          <cell r="X484">
            <v>1155438.1000000001</v>
          </cell>
          <cell r="Y484">
            <v>70077</v>
          </cell>
          <cell r="Z484" t="str">
            <v xml:space="preserve">C.P.I FOOTWARE </v>
          </cell>
          <cell r="AA484">
            <v>933</v>
          </cell>
          <cell r="AB484">
            <v>779368.21</v>
          </cell>
          <cell r="AC484">
            <v>1006</v>
          </cell>
        </row>
        <row r="485">
          <cell r="F485">
            <v>5514501</v>
          </cell>
          <cell r="G485">
            <v>10</v>
          </cell>
          <cell r="H485">
            <v>2</v>
          </cell>
          <cell r="I485" t="str">
            <v>01</v>
          </cell>
          <cell r="J485" t="str">
            <v>OLIVIYA</v>
          </cell>
          <cell r="K485" t="str">
            <v>00/0</v>
          </cell>
          <cell r="L485" t="str">
            <v>+</v>
          </cell>
          <cell r="M485" t="str">
            <v>B</v>
          </cell>
          <cell r="N485" t="str">
            <v>N</v>
          </cell>
          <cell r="O485">
            <v>999</v>
          </cell>
          <cell r="P485">
            <v>428.26</v>
          </cell>
          <cell r="Q485">
            <v>502.55</v>
          </cell>
          <cell r="R485">
            <v>44</v>
          </cell>
          <cell r="S485">
            <v>19</v>
          </cell>
          <cell r="T485">
            <v>24</v>
          </cell>
          <cell r="U485">
            <v>30</v>
          </cell>
          <cell r="V485">
            <v>25060.49</v>
          </cell>
          <cell r="W485">
            <v>227</v>
          </cell>
          <cell r="X485">
            <v>185772.09</v>
          </cell>
          <cell r="Y485">
            <v>70077</v>
          </cell>
          <cell r="Z485" t="str">
            <v xml:space="preserve">C.P.I FOOTWARE </v>
          </cell>
          <cell r="AA485">
            <v>351</v>
          </cell>
          <cell r="AB485">
            <v>297045.68</v>
          </cell>
          <cell r="AC485">
            <v>438</v>
          </cell>
        </row>
        <row r="486">
          <cell r="F486">
            <v>5514506</v>
          </cell>
          <cell r="G486">
            <v>10</v>
          </cell>
          <cell r="H486">
            <v>2</v>
          </cell>
          <cell r="I486" t="str">
            <v>06</v>
          </cell>
          <cell r="J486" t="str">
            <v>BELLA</v>
          </cell>
          <cell r="K486" t="str">
            <v>41/8</v>
          </cell>
          <cell r="L486" t="str">
            <v>-</v>
          </cell>
          <cell r="M486" t="str">
            <v>B</v>
          </cell>
          <cell r="N486" t="str">
            <v>D</v>
          </cell>
          <cell r="O486">
            <v>500</v>
          </cell>
          <cell r="P486">
            <v>436.76</v>
          </cell>
          <cell r="Q486">
            <v>510.46</v>
          </cell>
          <cell r="R486">
            <v>0</v>
          </cell>
          <cell r="S486">
            <v>0</v>
          </cell>
          <cell r="T486">
            <v>2</v>
          </cell>
          <cell r="U486">
            <v>0</v>
          </cell>
          <cell r="V486">
            <v>0</v>
          </cell>
          <cell r="W486">
            <v>11</v>
          </cell>
          <cell r="X486">
            <v>3913.67</v>
          </cell>
          <cell r="Y486">
            <v>70078</v>
          </cell>
          <cell r="Z486" t="str">
            <v>SIRIMAL FOOT WE</v>
          </cell>
          <cell r="AA486">
            <v>52</v>
          </cell>
          <cell r="AB486">
            <v>26490.49</v>
          </cell>
          <cell r="AC486">
            <v>136</v>
          </cell>
        </row>
        <row r="487">
          <cell r="F487">
            <v>5516510</v>
          </cell>
          <cell r="G487">
            <v>10</v>
          </cell>
          <cell r="H487">
            <v>2</v>
          </cell>
          <cell r="I487" t="str">
            <v>10</v>
          </cell>
          <cell r="J487" t="str">
            <v>NEMO</v>
          </cell>
          <cell r="K487" t="str">
            <v>00/0</v>
          </cell>
          <cell r="L487" t="str">
            <v/>
          </cell>
          <cell r="M487" t="str">
            <v>B</v>
          </cell>
          <cell r="N487" t="str">
            <v>D</v>
          </cell>
          <cell r="O487">
            <v>1199</v>
          </cell>
          <cell r="P487">
            <v>530</v>
          </cell>
          <cell r="Q487">
            <v>530</v>
          </cell>
          <cell r="R487">
            <v>4</v>
          </cell>
          <cell r="S487">
            <v>1</v>
          </cell>
          <cell r="T487">
            <v>3</v>
          </cell>
          <cell r="U487">
            <v>6</v>
          </cell>
          <cell r="V487">
            <v>5687.58</v>
          </cell>
          <cell r="W487">
            <v>138</v>
          </cell>
          <cell r="X487">
            <v>138574.95000000001</v>
          </cell>
          <cell r="Y487">
            <v>70085</v>
          </cell>
          <cell r="Z487" t="str">
            <v>INDUNIL SHOE PR</v>
          </cell>
          <cell r="AA487">
            <v>517</v>
          </cell>
          <cell r="AB487">
            <v>533070.61</v>
          </cell>
        </row>
        <row r="488">
          <cell r="F488">
            <v>5514510</v>
          </cell>
          <cell r="G488">
            <v>10</v>
          </cell>
          <cell r="H488">
            <v>2</v>
          </cell>
          <cell r="I488" t="str">
            <v>10</v>
          </cell>
          <cell r="J488" t="str">
            <v>NEMO</v>
          </cell>
          <cell r="K488" t="str">
            <v>00/0</v>
          </cell>
          <cell r="L488" t="str">
            <v/>
          </cell>
          <cell r="M488" t="str">
            <v>B</v>
          </cell>
          <cell r="N488" t="str">
            <v>D</v>
          </cell>
          <cell r="O488">
            <v>1199</v>
          </cell>
          <cell r="P488">
            <v>530</v>
          </cell>
          <cell r="Q488">
            <v>530</v>
          </cell>
          <cell r="R488">
            <v>2</v>
          </cell>
          <cell r="S488">
            <v>1</v>
          </cell>
          <cell r="T488">
            <v>3</v>
          </cell>
          <cell r="U488">
            <v>1</v>
          </cell>
          <cell r="V488">
            <v>1024.79</v>
          </cell>
          <cell r="W488">
            <v>123</v>
          </cell>
          <cell r="X488">
            <v>124573.47</v>
          </cell>
          <cell r="Y488">
            <v>70085</v>
          </cell>
          <cell r="Z488" t="str">
            <v>INDUNIL SHOE PR</v>
          </cell>
          <cell r="AA488">
            <v>337</v>
          </cell>
          <cell r="AB488">
            <v>347434.1</v>
          </cell>
        </row>
        <row r="489">
          <cell r="F489">
            <v>5514515</v>
          </cell>
          <cell r="G489">
            <v>10</v>
          </cell>
          <cell r="H489">
            <v>2</v>
          </cell>
          <cell r="I489" t="str">
            <v>15</v>
          </cell>
          <cell r="J489" t="str">
            <v>NEMO NEW</v>
          </cell>
          <cell r="K489" t="str">
            <v>00/0</v>
          </cell>
          <cell r="L489" t="str">
            <v/>
          </cell>
          <cell r="M489" t="str">
            <v>B</v>
          </cell>
          <cell r="N489" t="str">
            <v>W</v>
          </cell>
          <cell r="O489">
            <v>1199</v>
          </cell>
          <cell r="P489">
            <v>575</v>
          </cell>
          <cell r="Q489">
            <v>575</v>
          </cell>
          <cell r="R489">
            <v>20</v>
          </cell>
          <cell r="S489">
            <v>0</v>
          </cell>
          <cell r="T489">
            <v>0</v>
          </cell>
          <cell r="U489">
            <v>37</v>
          </cell>
          <cell r="V489">
            <v>37712.269999999997</v>
          </cell>
          <cell r="W489">
            <v>57</v>
          </cell>
          <cell r="X489">
            <v>58894.62</v>
          </cell>
          <cell r="Y489">
            <v>70080</v>
          </cell>
          <cell r="Z489" t="str">
            <v>POSH WALK PVT L</v>
          </cell>
        </row>
        <row r="490">
          <cell r="F490">
            <v>5516515</v>
          </cell>
          <cell r="G490">
            <v>10</v>
          </cell>
          <cell r="H490">
            <v>2</v>
          </cell>
          <cell r="I490" t="str">
            <v>15</v>
          </cell>
          <cell r="J490" t="str">
            <v>NEMO NEW</v>
          </cell>
          <cell r="K490" t="str">
            <v>00/0</v>
          </cell>
          <cell r="L490" t="str">
            <v/>
          </cell>
          <cell r="M490" t="str">
            <v>B</v>
          </cell>
          <cell r="N490" t="str">
            <v>W</v>
          </cell>
          <cell r="O490">
            <v>1199</v>
          </cell>
          <cell r="P490">
            <v>575</v>
          </cell>
          <cell r="Q490">
            <v>575</v>
          </cell>
          <cell r="R490">
            <v>0</v>
          </cell>
          <cell r="S490">
            <v>0</v>
          </cell>
          <cell r="T490">
            <v>0</v>
          </cell>
          <cell r="U490">
            <v>2</v>
          </cell>
          <cell r="V490">
            <v>2049.58</v>
          </cell>
          <cell r="W490">
            <v>2</v>
          </cell>
          <cell r="X490">
            <v>2049.58</v>
          </cell>
          <cell r="Y490">
            <v>70080</v>
          </cell>
          <cell r="Z490" t="str">
            <v>POSH WALK PVT L</v>
          </cell>
        </row>
        <row r="491">
          <cell r="F491">
            <v>5516652</v>
          </cell>
          <cell r="G491">
            <v>10</v>
          </cell>
          <cell r="H491">
            <v>2</v>
          </cell>
          <cell r="I491" t="str">
            <v>52</v>
          </cell>
          <cell r="J491" t="str">
            <v>KIYARA</v>
          </cell>
          <cell r="K491" t="str">
            <v>00/0</v>
          </cell>
          <cell r="L491" t="str">
            <v/>
          </cell>
          <cell r="M491" t="str">
            <v>B</v>
          </cell>
          <cell r="N491" t="str">
            <v>W</v>
          </cell>
          <cell r="O491">
            <v>1499</v>
          </cell>
          <cell r="P491">
            <v>650</v>
          </cell>
          <cell r="Q491">
            <v>650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70080</v>
          </cell>
          <cell r="Z491" t="str">
            <v>POSH WALK PVT L</v>
          </cell>
        </row>
        <row r="492">
          <cell r="F492">
            <v>5518652</v>
          </cell>
          <cell r="G492">
            <v>10</v>
          </cell>
          <cell r="H492">
            <v>2</v>
          </cell>
          <cell r="I492" t="str">
            <v>52</v>
          </cell>
          <cell r="J492" t="str">
            <v>KIYARA</v>
          </cell>
          <cell r="K492" t="str">
            <v>00/0</v>
          </cell>
          <cell r="L492" t="str">
            <v/>
          </cell>
          <cell r="M492" t="str">
            <v>B</v>
          </cell>
          <cell r="N492" t="str">
            <v>W</v>
          </cell>
          <cell r="O492">
            <v>1499</v>
          </cell>
          <cell r="P492">
            <v>650</v>
          </cell>
          <cell r="Q492">
            <v>650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70080</v>
          </cell>
          <cell r="Z492" t="str">
            <v>POSH WALK PVT L</v>
          </cell>
        </row>
        <row r="493">
          <cell r="F493">
            <v>5518553</v>
          </cell>
          <cell r="G493">
            <v>10</v>
          </cell>
          <cell r="H493">
            <v>2</v>
          </cell>
          <cell r="I493" t="str">
            <v>53</v>
          </cell>
          <cell r="J493" t="str">
            <v>AKSHI</v>
          </cell>
          <cell r="K493" t="str">
            <v>00/0</v>
          </cell>
          <cell r="L493" t="str">
            <v/>
          </cell>
          <cell r="M493" t="str">
            <v>B</v>
          </cell>
          <cell r="N493" t="str">
            <v>W</v>
          </cell>
          <cell r="O493">
            <v>1299</v>
          </cell>
          <cell r="P493">
            <v>575</v>
          </cell>
          <cell r="Q493">
            <v>575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70080</v>
          </cell>
          <cell r="Z493" t="str">
            <v>POSH WALK PVT L</v>
          </cell>
        </row>
        <row r="494">
          <cell r="F494">
            <v>5516553</v>
          </cell>
          <cell r="G494">
            <v>10</v>
          </cell>
          <cell r="H494">
            <v>2</v>
          </cell>
          <cell r="I494" t="str">
            <v>53</v>
          </cell>
          <cell r="J494" t="str">
            <v>AKSHI</v>
          </cell>
          <cell r="K494" t="str">
            <v>00/0</v>
          </cell>
          <cell r="L494" t="str">
            <v/>
          </cell>
          <cell r="M494" t="str">
            <v>B</v>
          </cell>
          <cell r="N494" t="str">
            <v>W</v>
          </cell>
          <cell r="O494">
            <v>1299</v>
          </cell>
          <cell r="P494">
            <v>575</v>
          </cell>
          <cell r="Q494">
            <v>575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70080</v>
          </cell>
          <cell r="Z494" t="str">
            <v>POSH WALK PVT L</v>
          </cell>
        </row>
        <row r="495">
          <cell r="F495">
            <v>5514654</v>
          </cell>
          <cell r="G495">
            <v>10</v>
          </cell>
          <cell r="H495">
            <v>2</v>
          </cell>
          <cell r="I495" t="str">
            <v>54</v>
          </cell>
          <cell r="J495" t="str">
            <v>ARUSHI</v>
          </cell>
          <cell r="K495" t="str">
            <v>00/0</v>
          </cell>
          <cell r="L495" t="str">
            <v/>
          </cell>
          <cell r="M495" t="str">
            <v>B</v>
          </cell>
          <cell r="N495" t="str">
            <v>W</v>
          </cell>
          <cell r="O495">
            <v>1499</v>
          </cell>
          <cell r="P495">
            <v>650</v>
          </cell>
          <cell r="Q495">
            <v>650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70080</v>
          </cell>
          <cell r="Z495" t="str">
            <v>POSH WALK PVT L</v>
          </cell>
        </row>
        <row r="496">
          <cell r="F496">
            <v>5516054</v>
          </cell>
          <cell r="G496">
            <v>10</v>
          </cell>
          <cell r="H496">
            <v>2</v>
          </cell>
          <cell r="I496" t="str">
            <v>54</v>
          </cell>
          <cell r="J496" t="str">
            <v>CHRISTELLA</v>
          </cell>
          <cell r="K496" t="str">
            <v>00/0</v>
          </cell>
          <cell r="L496" t="str">
            <v/>
          </cell>
          <cell r="M496" t="str">
            <v>B</v>
          </cell>
          <cell r="N496" t="str">
            <v>D</v>
          </cell>
          <cell r="O496">
            <v>999</v>
          </cell>
          <cell r="P496">
            <v>460</v>
          </cell>
          <cell r="Q496">
            <v>539.79999999999995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39</v>
          </cell>
          <cell r="X496">
            <v>31703.5</v>
          </cell>
          <cell r="Y496">
            <v>70078</v>
          </cell>
          <cell r="Z496" t="str">
            <v>SIRIMAL FOOT WE</v>
          </cell>
          <cell r="AA496">
            <v>146</v>
          </cell>
          <cell r="AB496">
            <v>129110.51</v>
          </cell>
        </row>
        <row r="497">
          <cell r="F497">
            <v>5516654</v>
          </cell>
          <cell r="G497">
            <v>10</v>
          </cell>
          <cell r="H497">
            <v>2</v>
          </cell>
          <cell r="I497" t="str">
            <v>54</v>
          </cell>
          <cell r="J497" t="str">
            <v>ARUSHI</v>
          </cell>
          <cell r="K497" t="str">
            <v>00/0</v>
          </cell>
          <cell r="L497" t="str">
            <v/>
          </cell>
          <cell r="M497" t="str">
            <v>B</v>
          </cell>
          <cell r="N497" t="str">
            <v>W</v>
          </cell>
          <cell r="O497">
            <v>1499</v>
          </cell>
          <cell r="P497">
            <v>650</v>
          </cell>
          <cell r="Q497">
            <v>650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70080</v>
          </cell>
          <cell r="Z497" t="str">
            <v>POSH WALK PVT L</v>
          </cell>
        </row>
        <row r="498">
          <cell r="F498">
            <v>5595077</v>
          </cell>
          <cell r="G498">
            <v>10</v>
          </cell>
          <cell r="H498">
            <v>2</v>
          </cell>
          <cell r="I498" t="str">
            <v>77</v>
          </cell>
          <cell r="J498" t="str">
            <v>NEW DROP-C</v>
          </cell>
          <cell r="K498" t="str">
            <v>41/8</v>
          </cell>
          <cell r="L498" t="str">
            <v>-</v>
          </cell>
          <cell r="M498" t="str">
            <v>B</v>
          </cell>
          <cell r="N498" t="str">
            <v>D</v>
          </cell>
          <cell r="O498">
            <v>500</v>
          </cell>
          <cell r="P498">
            <v>539.15</v>
          </cell>
          <cell r="Q498">
            <v>621.94000000000005</v>
          </cell>
          <cell r="R498">
            <v>8</v>
          </cell>
          <cell r="S498">
            <v>5</v>
          </cell>
          <cell r="T498">
            <v>11</v>
          </cell>
          <cell r="U498">
            <v>1</v>
          </cell>
          <cell r="V498">
            <v>427.35</v>
          </cell>
          <cell r="W498">
            <v>87</v>
          </cell>
          <cell r="X498">
            <v>44555.68</v>
          </cell>
          <cell r="Y498">
            <v>70077</v>
          </cell>
          <cell r="Z498" t="str">
            <v xml:space="preserve">C.P.I FOOTWARE </v>
          </cell>
          <cell r="AA498">
            <v>58</v>
          </cell>
          <cell r="AB498">
            <v>56978.3</v>
          </cell>
          <cell r="AC498">
            <v>128</v>
          </cell>
        </row>
        <row r="499">
          <cell r="F499">
            <v>5596081</v>
          </cell>
          <cell r="G499">
            <v>10</v>
          </cell>
          <cell r="H499">
            <v>2</v>
          </cell>
          <cell r="I499" t="str">
            <v>81</v>
          </cell>
          <cell r="J499" t="str">
            <v>SERENA</v>
          </cell>
          <cell r="K499" t="str">
            <v>00/0</v>
          </cell>
          <cell r="L499" t="str">
            <v/>
          </cell>
          <cell r="M499" t="str">
            <v>B</v>
          </cell>
          <cell r="N499" t="str">
            <v>N</v>
          </cell>
          <cell r="O499">
            <v>999</v>
          </cell>
          <cell r="P499">
            <v>435</v>
          </cell>
          <cell r="Q499">
            <v>510.46</v>
          </cell>
          <cell r="R499">
            <v>64</v>
          </cell>
          <cell r="S499">
            <v>16</v>
          </cell>
          <cell r="T499">
            <v>8</v>
          </cell>
          <cell r="U499">
            <v>41</v>
          </cell>
          <cell r="V499">
            <v>34751.69</v>
          </cell>
          <cell r="W499">
            <v>416</v>
          </cell>
          <cell r="X499">
            <v>345715.08</v>
          </cell>
          <cell r="Y499">
            <v>70077</v>
          </cell>
          <cell r="Z499" t="str">
            <v xml:space="preserve">C.P.I FOOTWARE </v>
          </cell>
          <cell r="AA499">
            <v>687</v>
          </cell>
          <cell r="AB499">
            <v>577634.30000000005</v>
          </cell>
          <cell r="AC499">
            <v>942</v>
          </cell>
        </row>
        <row r="500">
          <cell r="F500">
            <v>5599081</v>
          </cell>
          <cell r="G500">
            <v>10</v>
          </cell>
          <cell r="H500">
            <v>2</v>
          </cell>
          <cell r="I500" t="str">
            <v>81</v>
          </cell>
          <cell r="J500" t="str">
            <v>SERENA</v>
          </cell>
          <cell r="K500" t="str">
            <v>27/8</v>
          </cell>
          <cell r="L500" t="str">
            <v>-</v>
          </cell>
          <cell r="M500" t="str">
            <v>B</v>
          </cell>
          <cell r="N500" t="str">
            <v>D</v>
          </cell>
          <cell r="O500">
            <v>799</v>
          </cell>
          <cell r="P500">
            <v>435</v>
          </cell>
          <cell r="Q500">
            <v>510.46</v>
          </cell>
          <cell r="R500">
            <v>5</v>
          </cell>
          <cell r="S500">
            <v>0</v>
          </cell>
          <cell r="T500">
            <v>1</v>
          </cell>
          <cell r="U500">
            <v>0</v>
          </cell>
          <cell r="V500">
            <v>0</v>
          </cell>
          <cell r="W500">
            <v>29</v>
          </cell>
          <cell r="X500">
            <v>9363.81</v>
          </cell>
          <cell r="Y500">
            <v>70077</v>
          </cell>
          <cell r="Z500" t="str">
            <v xml:space="preserve">C.P.I FOOTWARE </v>
          </cell>
          <cell r="AA500">
            <v>40</v>
          </cell>
          <cell r="AB500">
            <v>30977.7</v>
          </cell>
          <cell r="AC500">
            <v>172</v>
          </cell>
        </row>
        <row r="501">
          <cell r="F501">
            <v>5516504</v>
          </cell>
          <cell r="G501">
            <v>10</v>
          </cell>
          <cell r="H501">
            <v>4</v>
          </cell>
          <cell r="I501" t="str">
            <v>04</v>
          </cell>
          <cell r="J501" t="str">
            <v>KRISTINA</v>
          </cell>
          <cell r="K501" t="str">
            <v>00/0</v>
          </cell>
          <cell r="L501" t="str">
            <v/>
          </cell>
          <cell r="M501" t="str">
            <v>B</v>
          </cell>
          <cell r="N501" t="str">
            <v>W</v>
          </cell>
          <cell r="O501">
            <v>1199</v>
          </cell>
          <cell r="P501">
            <v>525</v>
          </cell>
          <cell r="Q501">
            <v>525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70040</v>
          </cell>
          <cell r="Z501" t="str">
            <v>FASHION SHOE MA</v>
          </cell>
        </row>
        <row r="502">
          <cell r="F502">
            <v>5514504</v>
          </cell>
          <cell r="G502">
            <v>10</v>
          </cell>
          <cell r="H502">
            <v>4</v>
          </cell>
          <cell r="I502" t="str">
            <v>04</v>
          </cell>
          <cell r="J502" t="str">
            <v>KRISTINA</v>
          </cell>
          <cell r="K502" t="str">
            <v>00/0</v>
          </cell>
          <cell r="L502" t="str">
            <v/>
          </cell>
          <cell r="M502" t="str">
            <v>B</v>
          </cell>
          <cell r="N502" t="str">
            <v>W</v>
          </cell>
          <cell r="O502">
            <v>1199</v>
          </cell>
          <cell r="P502">
            <v>525</v>
          </cell>
          <cell r="Q502">
            <v>525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70040</v>
          </cell>
          <cell r="Z502" t="str">
            <v>FASHION SHOE MA</v>
          </cell>
        </row>
        <row r="503">
          <cell r="F503">
            <v>5519912</v>
          </cell>
          <cell r="G503">
            <v>10</v>
          </cell>
          <cell r="H503">
            <v>4</v>
          </cell>
          <cell r="I503" t="str">
            <v>12</v>
          </cell>
          <cell r="J503" t="str">
            <v>ELLISHA</v>
          </cell>
          <cell r="K503" t="str">
            <v>00/0</v>
          </cell>
          <cell r="L503" t="str">
            <v/>
          </cell>
          <cell r="M503" t="str">
            <v>B</v>
          </cell>
          <cell r="N503" t="str">
            <v>W</v>
          </cell>
          <cell r="O503">
            <v>3999</v>
          </cell>
          <cell r="P503">
            <v>1605</v>
          </cell>
          <cell r="Q503">
            <v>1605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80005</v>
          </cell>
          <cell r="Z503" t="str">
            <v xml:space="preserve">BATA INDIA     </v>
          </cell>
        </row>
        <row r="504">
          <cell r="F504">
            <v>5514017</v>
          </cell>
          <cell r="G504">
            <v>10</v>
          </cell>
          <cell r="H504">
            <v>4</v>
          </cell>
          <cell r="I504" t="str">
            <v>17</v>
          </cell>
          <cell r="J504" t="str">
            <v>SONAM-2</v>
          </cell>
          <cell r="K504" t="str">
            <v>00/0</v>
          </cell>
          <cell r="L504" t="str">
            <v/>
          </cell>
          <cell r="M504" t="str">
            <v>B</v>
          </cell>
          <cell r="N504" t="str">
            <v>W</v>
          </cell>
          <cell r="O504">
            <v>2999</v>
          </cell>
          <cell r="P504">
            <v>1397</v>
          </cell>
          <cell r="Q504">
            <v>1397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80005</v>
          </cell>
          <cell r="Z504" t="str">
            <v xml:space="preserve">BATA INDIA     </v>
          </cell>
          <cell r="AA504">
            <v>0</v>
          </cell>
          <cell r="AB504">
            <v>0</v>
          </cell>
        </row>
        <row r="505">
          <cell r="F505">
            <v>5518017</v>
          </cell>
          <cell r="G505">
            <v>10</v>
          </cell>
          <cell r="H505">
            <v>4</v>
          </cell>
          <cell r="I505" t="str">
            <v>17</v>
          </cell>
          <cell r="J505" t="str">
            <v>SONAM-2</v>
          </cell>
          <cell r="K505" t="str">
            <v>00/0</v>
          </cell>
          <cell r="L505" t="str">
            <v/>
          </cell>
          <cell r="M505" t="str">
            <v>B</v>
          </cell>
          <cell r="N505" t="str">
            <v>W</v>
          </cell>
          <cell r="O505">
            <v>2999</v>
          </cell>
          <cell r="P505">
            <v>1397</v>
          </cell>
          <cell r="Q505">
            <v>1397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80005</v>
          </cell>
          <cell r="Z505" t="str">
            <v xml:space="preserve">BATA INDIA     </v>
          </cell>
          <cell r="AA505">
            <v>0</v>
          </cell>
          <cell r="AB505">
            <v>0</v>
          </cell>
        </row>
        <row r="506">
          <cell r="F506">
            <v>5515529</v>
          </cell>
          <cell r="G506">
            <v>10</v>
          </cell>
          <cell r="H506">
            <v>4</v>
          </cell>
          <cell r="I506" t="str">
            <v>29</v>
          </cell>
          <cell r="J506" t="str">
            <v>URSULE</v>
          </cell>
          <cell r="K506" t="str">
            <v>00/0</v>
          </cell>
          <cell r="L506" t="str">
            <v/>
          </cell>
          <cell r="M506" t="str">
            <v>B</v>
          </cell>
          <cell r="N506" t="str">
            <v>W</v>
          </cell>
          <cell r="O506">
            <v>2799</v>
          </cell>
          <cell r="P506">
            <v>1438</v>
          </cell>
          <cell r="Q506">
            <v>1438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80025</v>
          </cell>
          <cell r="Z506" t="str">
            <v xml:space="preserve">CFS            </v>
          </cell>
        </row>
        <row r="507">
          <cell r="F507">
            <v>5519529</v>
          </cell>
          <cell r="G507">
            <v>10</v>
          </cell>
          <cell r="H507">
            <v>4</v>
          </cell>
          <cell r="I507" t="str">
            <v>29</v>
          </cell>
          <cell r="J507" t="str">
            <v>URSULE</v>
          </cell>
          <cell r="K507" t="str">
            <v>00/0</v>
          </cell>
          <cell r="L507" t="str">
            <v/>
          </cell>
          <cell r="M507" t="str">
            <v>B</v>
          </cell>
          <cell r="N507" t="str">
            <v>W</v>
          </cell>
          <cell r="O507">
            <v>2799</v>
          </cell>
          <cell r="P507">
            <v>1438</v>
          </cell>
          <cell r="Q507">
            <v>1438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80025</v>
          </cell>
          <cell r="Z507" t="str">
            <v xml:space="preserve">CFS            </v>
          </cell>
        </row>
        <row r="508">
          <cell r="F508">
            <v>5515530</v>
          </cell>
          <cell r="G508">
            <v>10</v>
          </cell>
          <cell r="H508">
            <v>4</v>
          </cell>
          <cell r="I508" t="str">
            <v>30</v>
          </cell>
          <cell r="J508" t="str">
            <v>UTMY</v>
          </cell>
          <cell r="K508" t="str">
            <v>00/0</v>
          </cell>
          <cell r="L508" t="str">
            <v/>
          </cell>
          <cell r="M508" t="str">
            <v>B</v>
          </cell>
          <cell r="N508" t="str">
            <v>W</v>
          </cell>
          <cell r="O508">
            <v>2799</v>
          </cell>
          <cell r="P508">
            <v>1448</v>
          </cell>
          <cell r="Q508">
            <v>1448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80025</v>
          </cell>
          <cell r="Z508" t="str">
            <v xml:space="preserve">CFS            </v>
          </cell>
        </row>
        <row r="509">
          <cell r="F509">
            <v>5516530</v>
          </cell>
          <cell r="G509">
            <v>10</v>
          </cell>
          <cell r="H509">
            <v>4</v>
          </cell>
          <cell r="I509" t="str">
            <v>30</v>
          </cell>
          <cell r="J509" t="str">
            <v>UTMY</v>
          </cell>
          <cell r="K509" t="str">
            <v>00/0</v>
          </cell>
          <cell r="L509" t="str">
            <v/>
          </cell>
          <cell r="M509" t="str">
            <v>B</v>
          </cell>
          <cell r="N509" t="str">
            <v>W</v>
          </cell>
          <cell r="O509">
            <v>2799</v>
          </cell>
          <cell r="P509">
            <v>1448</v>
          </cell>
          <cell r="Q509">
            <v>1448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80025</v>
          </cell>
          <cell r="Z509" t="str">
            <v xml:space="preserve">CFS            </v>
          </cell>
        </row>
        <row r="510">
          <cell r="F510">
            <v>5512531</v>
          </cell>
          <cell r="G510">
            <v>10</v>
          </cell>
          <cell r="H510">
            <v>4</v>
          </cell>
          <cell r="I510" t="str">
            <v>31</v>
          </cell>
          <cell r="J510" t="str">
            <v>MADRID</v>
          </cell>
          <cell r="K510" t="str">
            <v>00/0</v>
          </cell>
          <cell r="L510" t="str">
            <v/>
          </cell>
          <cell r="M510" t="str">
            <v>B</v>
          </cell>
          <cell r="N510" t="str">
            <v>W</v>
          </cell>
          <cell r="O510">
            <v>3499</v>
          </cell>
          <cell r="P510">
            <v>1710</v>
          </cell>
          <cell r="Q510">
            <v>1710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80025</v>
          </cell>
          <cell r="Z510" t="str">
            <v xml:space="preserve">CFS            </v>
          </cell>
        </row>
        <row r="511">
          <cell r="F511">
            <v>5516531</v>
          </cell>
          <cell r="G511">
            <v>10</v>
          </cell>
          <cell r="H511">
            <v>4</v>
          </cell>
          <cell r="I511" t="str">
            <v>31</v>
          </cell>
          <cell r="J511" t="str">
            <v>MADRID</v>
          </cell>
          <cell r="K511" t="str">
            <v>00/0</v>
          </cell>
          <cell r="L511" t="str">
            <v/>
          </cell>
          <cell r="M511" t="str">
            <v>B</v>
          </cell>
          <cell r="N511" t="str">
            <v>W</v>
          </cell>
          <cell r="O511">
            <v>3499</v>
          </cell>
          <cell r="P511">
            <v>1710</v>
          </cell>
          <cell r="Q511">
            <v>1710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80025</v>
          </cell>
          <cell r="Z511" t="str">
            <v xml:space="preserve">CFS            </v>
          </cell>
        </row>
        <row r="512">
          <cell r="F512">
            <v>5599033</v>
          </cell>
          <cell r="G512">
            <v>10</v>
          </cell>
          <cell r="H512">
            <v>4</v>
          </cell>
          <cell r="I512" t="str">
            <v>33</v>
          </cell>
          <cell r="J512" t="str">
            <v>CHAMILA</v>
          </cell>
          <cell r="K512" t="str">
            <v>21/6</v>
          </cell>
          <cell r="L512" t="str">
            <v>+</v>
          </cell>
          <cell r="M512" t="str">
            <v>B</v>
          </cell>
          <cell r="N512" t="str">
            <v>D</v>
          </cell>
          <cell r="O512">
            <v>999</v>
          </cell>
          <cell r="P512">
            <v>420</v>
          </cell>
          <cell r="Q512">
            <v>492.86</v>
          </cell>
          <cell r="R512">
            <v>4</v>
          </cell>
          <cell r="S512">
            <v>4</v>
          </cell>
          <cell r="T512">
            <v>1</v>
          </cell>
          <cell r="U512">
            <v>10</v>
          </cell>
          <cell r="V512">
            <v>8154.26</v>
          </cell>
          <cell r="W512">
            <v>117</v>
          </cell>
          <cell r="X512">
            <v>93103.95</v>
          </cell>
          <cell r="Y512">
            <v>70077</v>
          </cell>
          <cell r="Z512" t="str">
            <v xml:space="preserve">C.P.I FOOTWARE </v>
          </cell>
          <cell r="AA512">
            <v>472</v>
          </cell>
          <cell r="AB512">
            <v>397424.28</v>
          </cell>
          <cell r="AC512">
            <v>945</v>
          </cell>
        </row>
        <row r="513">
          <cell r="F513">
            <v>5110938</v>
          </cell>
          <cell r="G513">
            <v>10</v>
          </cell>
          <cell r="H513">
            <v>4</v>
          </cell>
          <cell r="I513" t="str">
            <v>38</v>
          </cell>
          <cell r="J513" t="str">
            <v>GRACE BAL</v>
          </cell>
          <cell r="K513" t="str">
            <v>38/8</v>
          </cell>
          <cell r="L513" t="str">
            <v>-</v>
          </cell>
          <cell r="M513" t="str">
            <v>B</v>
          </cell>
          <cell r="N513" t="str">
            <v>D</v>
          </cell>
          <cell r="O513">
            <v>500</v>
          </cell>
          <cell r="P513">
            <v>1709</v>
          </cell>
          <cell r="Q513">
            <v>1709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-5</v>
          </cell>
          <cell r="X513">
            <v>-13328.9</v>
          </cell>
          <cell r="Y513">
            <v>80005</v>
          </cell>
          <cell r="Z513" t="str">
            <v xml:space="preserve">BATA INDIA     </v>
          </cell>
          <cell r="AA513">
            <v>1</v>
          </cell>
          <cell r="AB513">
            <v>-18969.43</v>
          </cell>
          <cell r="AC513">
            <v>-1</v>
          </cell>
        </row>
        <row r="514">
          <cell r="F514">
            <v>5516242</v>
          </cell>
          <cell r="G514">
            <v>10</v>
          </cell>
          <cell r="H514">
            <v>4</v>
          </cell>
          <cell r="I514" t="str">
            <v>42</v>
          </cell>
          <cell r="J514" t="str">
            <v>RAAYA-RN-LB</v>
          </cell>
          <cell r="K514" t="str">
            <v>42/8</v>
          </cell>
          <cell r="L514" t="str">
            <v>-</v>
          </cell>
          <cell r="M514" t="str">
            <v>B</v>
          </cell>
          <cell r="N514" t="str">
            <v>W</v>
          </cell>
          <cell r="O514">
            <v>3499</v>
          </cell>
          <cell r="P514">
            <v>1475</v>
          </cell>
          <cell r="Q514">
            <v>1475</v>
          </cell>
          <cell r="R514">
            <v>3</v>
          </cell>
          <cell r="S514">
            <v>6</v>
          </cell>
          <cell r="T514">
            <v>1</v>
          </cell>
          <cell r="U514">
            <v>7</v>
          </cell>
          <cell r="V514">
            <v>19887.490000000002</v>
          </cell>
          <cell r="W514">
            <v>27</v>
          </cell>
          <cell r="X514">
            <v>78802.31</v>
          </cell>
          <cell r="Y514">
            <v>80002</v>
          </cell>
          <cell r="Z514" t="str">
            <v>BATA SHOE (SING</v>
          </cell>
        </row>
        <row r="515">
          <cell r="F515">
            <v>5516051</v>
          </cell>
          <cell r="G515">
            <v>10</v>
          </cell>
          <cell r="H515">
            <v>4</v>
          </cell>
          <cell r="I515" t="str">
            <v>51</v>
          </cell>
          <cell r="J515" t="str">
            <v>SONAM-1</v>
          </cell>
          <cell r="K515" t="str">
            <v>00/0</v>
          </cell>
          <cell r="L515" t="str">
            <v/>
          </cell>
          <cell r="M515" t="str">
            <v>B</v>
          </cell>
          <cell r="N515" t="str">
            <v>W</v>
          </cell>
          <cell r="O515">
            <v>2999</v>
          </cell>
          <cell r="P515">
            <v>1342</v>
          </cell>
          <cell r="Q515">
            <v>1342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80005</v>
          </cell>
          <cell r="Z515" t="str">
            <v xml:space="preserve">BATA INDIA     </v>
          </cell>
          <cell r="AA515">
            <v>0</v>
          </cell>
          <cell r="AB515">
            <v>0</v>
          </cell>
        </row>
        <row r="516">
          <cell r="F516">
            <v>5515051</v>
          </cell>
          <cell r="G516">
            <v>10</v>
          </cell>
          <cell r="H516">
            <v>4</v>
          </cell>
          <cell r="I516" t="str">
            <v>51</v>
          </cell>
          <cell r="J516" t="str">
            <v>SONAM-1</v>
          </cell>
          <cell r="K516" t="str">
            <v>00/0</v>
          </cell>
          <cell r="L516" t="str">
            <v/>
          </cell>
          <cell r="M516" t="str">
            <v>B</v>
          </cell>
          <cell r="N516" t="str">
            <v>W</v>
          </cell>
          <cell r="O516">
            <v>2999</v>
          </cell>
          <cell r="P516">
            <v>1342</v>
          </cell>
          <cell r="Q516">
            <v>1342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80005</v>
          </cell>
          <cell r="Z516" t="str">
            <v xml:space="preserve">BATA INDIA     </v>
          </cell>
          <cell r="AA516">
            <v>0</v>
          </cell>
          <cell r="AB516">
            <v>0</v>
          </cell>
        </row>
        <row r="517">
          <cell r="F517">
            <v>5514985</v>
          </cell>
          <cell r="G517">
            <v>10</v>
          </cell>
          <cell r="H517">
            <v>4</v>
          </cell>
          <cell r="I517" t="str">
            <v>85</v>
          </cell>
          <cell r="J517" t="str">
            <v>EMILY</v>
          </cell>
          <cell r="K517" t="str">
            <v>00/0</v>
          </cell>
          <cell r="L517" t="str">
            <v/>
          </cell>
          <cell r="M517" t="str">
            <v>B</v>
          </cell>
          <cell r="N517" t="str">
            <v>W</v>
          </cell>
          <cell r="O517">
            <v>3999</v>
          </cell>
          <cell r="P517">
            <v>1605</v>
          </cell>
          <cell r="Q517">
            <v>1605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80005</v>
          </cell>
          <cell r="Z517" t="str">
            <v xml:space="preserve">BATA INDIA     </v>
          </cell>
        </row>
        <row r="518">
          <cell r="F518">
            <v>6111074</v>
          </cell>
          <cell r="G518">
            <v>10</v>
          </cell>
          <cell r="H518">
            <v>6</v>
          </cell>
          <cell r="I518" t="str">
            <v>74</v>
          </cell>
          <cell r="J518" t="str">
            <v>BEAUTY ON DUTY</v>
          </cell>
          <cell r="K518" t="str">
            <v>06/5</v>
          </cell>
          <cell r="L518" t="str">
            <v>-</v>
          </cell>
          <cell r="M518" t="str">
            <v>B</v>
          </cell>
          <cell r="N518" t="str">
            <v>N</v>
          </cell>
          <cell r="O518">
            <v>999</v>
          </cell>
          <cell r="P518">
            <v>581</v>
          </cell>
          <cell r="Q518">
            <v>581</v>
          </cell>
          <cell r="R518">
            <v>72</v>
          </cell>
          <cell r="S518">
            <v>26</v>
          </cell>
          <cell r="T518">
            <v>34</v>
          </cell>
          <cell r="U518">
            <v>41</v>
          </cell>
          <cell r="V518">
            <v>34410.15</v>
          </cell>
          <cell r="W518">
            <v>772</v>
          </cell>
          <cell r="X518">
            <v>654398.88</v>
          </cell>
          <cell r="Y518">
            <v>14220</v>
          </cell>
          <cell r="Z518" t="str">
            <v>LEATHER FACTORY</v>
          </cell>
          <cell r="AA518">
            <v>990</v>
          </cell>
          <cell r="AB518">
            <v>826270.41</v>
          </cell>
          <cell r="AC518">
            <v>1891</v>
          </cell>
        </row>
        <row r="519">
          <cell r="F519">
            <v>6116074</v>
          </cell>
          <cell r="G519">
            <v>10</v>
          </cell>
          <cell r="H519">
            <v>6</v>
          </cell>
          <cell r="I519" t="str">
            <v>74</v>
          </cell>
          <cell r="J519" t="str">
            <v>BEAUTY ON DUTY</v>
          </cell>
          <cell r="K519" t="str">
            <v>06/5</v>
          </cell>
          <cell r="L519" t="str">
            <v>-</v>
          </cell>
          <cell r="M519" t="str">
            <v>B</v>
          </cell>
          <cell r="N519" t="str">
            <v>N</v>
          </cell>
          <cell r="O519">
            <v>999</v>
          </cell>
          <cell r="P519">
            <v>581</v>
          </cell>
          <cell r="Q519">
            <v>581</v>
          </cell>
          <cell r="R519">
            <v>21</v>
          </cell>
          <cell r="S519">
            <v>27</v>
          </cell>
          <cell r="T519">
            <v>19</v>
          </cell>
          <cell r="U519">
            <v>30</v>
          </cell>
          <cell r="V519">
            <v>25487.42</v>
          </cell>
          <cell r="W519">
            <v>414</v>
          </cell>
          <cell r="X519">
            <v>342274.17</v>
          </cell>
          <cell r="Y519">
            <v>14220</v>
          </cell>
          <cell r="Z519" t="str">
            <v>LEATHER FACTORY</v>
          </cell>
          <cell r="AA519">
            <v>587</v>
          </cell>
          <cell r="AB519">
            <v>492201.64</v>
          </cell>
          <cell r="AC519">
            <v>1078</v>
          </cell>
        </row>
        <row r="520">
          <cell r="F520">
            <v>6516075</v>
          </cell>
          <cell r="G520">
            <v>10</v>
          </cell>
          <cell r="H520">
            <v>6</v>
          </cell>
          <cell r="I520" t="str">
            <v>75</v>
          </cell>
          <cell r="J520" t="str">
            <v>BEAUTY ON DUTY</v>
          </cell>
          <cell r="K520" t="str">
            <v>00/0</v>
          </cell>
          <cell r="L520" t="str">
            <v/>
          </cell>
          <cell r="M520" t="str">
            <v>B</v>
          </cell>
          <cell r="N520" t="str">
            <v>N</v>
          </cell>
          <cell r="O520">
            <v>999</v>
          </cell>
          <cell r="P520">
            <v>455</v>
          </cell>
          <cell r="Q520">
            <v>455</v>
          </cell>
          <cell r="R520">
            <v>62</v>
          </cell>
          <cell r="S520">
            <v>21</v>
          </cell>
          <cell r="T520">
            <v>16</v>
          </cell>
          <cell r="U520">
            <v>13</v>
          </cell>
          <cell r="V520">
            <v>11014.66</v>
          </cell>
          <cell r="W520">
            <v>492</v>
          </cell>
          <cell r="X520">
            <v>421912.66</v>
          </cell>
          <cell r="Y520">
            <v>13263</v>
          </cell>
          <cell r="Z520" t="str">
            <v xml:space="preserve">D.I.P          </v>
          </cell>
          <cell r="AA520">
            <v>354</v>
          </cell>
          <cell r="AB520">
            <v>298762.07</v>
          </cell>
          <cell r="AC520">
            <v>213</v>
          </cell>
        </row>
        <row r="521">
          <cell r="F521">
            <v>6511075</v>
          </cell>
          <cell r="G521">
            <v>10</v>
          </cell>
          <cell r="H521">
            <v>6</v>
          </cell>
          <cell r="I521" t="str">
            <v>75</v>
          </cell>
          <cell r="J521" t="str">
            <v>BEAUTY ON DUTY</v>
          </cell>
          <cell r="K521" t="str">
            <v>00/0</v>
          </cell>
          <cell r="L521" t="str">
            <v/>
          </cell>
          <cell r="M521" t="str">
            <v>B</v>
          </cell>
          <cell r="N521" t="str">
            <v>N</v>
          </cell>
          <cell r="O521">
            <v>999</v>
          </cell>
          <cell r="P521">
            <v>455</v>
          </cell>
          <cell r="Q521">
            <v>455</v>
          </cell>
          <cell r="R521">
            <v>42</v>
          </cell>
          <cell r="S521">
            <v>25</v>
          </cell>
          <cell r="T521">
            <v>32</v>
          </cell>
          <cell r="U521">
            <v>44</v>
          </cell>
          <cell r="V521">
            <v>36800.92</v>
          </cell>
          <cell r="W521">
            <v>318</v>
          </cell>
          <cell r="X521">
            <v>262157.68</v>
          </cell>
          <cell r="Y521">
            <v>13263</v>
          </cell>
          <cell r="Z521" t="str">
            <v xml:space="preserve">D.I.P          </v>
          </cell>
          <cell r="AA521">
            <v>808</v>
          </cell>
          <cell r="AB521">
            <v>679297.03</v>
          </cell>
          <cell r="AC521">
            <v>648</v>
          </cell>
        </row>
        <row r="522">
          <cell r="F522">
            <v>6516901</v>
          </cell>
          <cell r="G522">
            <v>10</v>
          </cell>
          <cell r="H522">
            <v>8</v>
          </cell>
          <cell r="I522" t="str">
            <v>01</v>
          </cell>
          <cell r="J522" t="str">
            <v>PAFE</v>
          </cell>
          <cell r="K522" t="str">
            <v>48/7</v>
          </cell>
          <cell r="L522" t="str">
            <v>-</v>
          </cell>
          <cell r="M522" t="str">
            <v>B</v>
          </cell>
          <cell r="N522" t="str">
            <v>D</v>
          </cell>
          <cell r="O522">
            <v>3999</v>
          </cell>
          <cell r="P522">
            <v>2214</v>
          </cell>
          <cell r="Q522">
            <v>2214</v>
          </cell>
          <cell r="R522">
            <v>1</v>
          </cell>
          <cell r="S522">
            <v>0</v>
          </cell>
          <cell r="T522">
            <v>0</v>
          </cell>
          <cell r="U522">
            <v>1</v>
          </cell>
          <cell r="V522">
            <v>3417.95</v>
          </cell>
          <cell r="W522">
            <v>9</v>
          </cell>
          <cell r="X522">
            <v>29565.27</v>
          </cell>
          <cell r="Y522">
            <v>80025</v>
          </cell>
          <cell r="Z522" t="str">
            <v xml:space="preserve">CFS            </v>
          </cell>
          <cell r="AA522">
            <v>31</v>
          </cell>
          <cell r="AB522">
            <v>102709.41</v>
          </cell>
          <cell r="AC522">
            <v>11</v>
          </cell>
        </row>
        <row r="523">
          <cell r="F523">
            <v>6518901</v>
          </cell>
          <cell r="G523">
            <v>10</v>
          </cell>
          <cell r="H523">
            <v>8</v>
          </cell>
          <cell r="I523" t="str">
            <v>01</v>
          </cell>
          <cell r="J523" t="str">
            <v>PAFE</v>
          </cell>
          <cell r="K523" t="str">
            <v>48/7</v>
          </cell>
          <cell r="L523" t="str">
            <v>-</v>
          </cell>
          <cell r="M523" t="str">
            <v>B</v>
          </cell>
          <cell r="N523" t="str">
            <v>D</v>
          </cell>
          <cell r="O523">
            <v>3999</v>
          </cell>
          <cell r="P523">
            <v>2214</v>
          </cell>
          <cell r="Q523">
            <v>2214</v>
          </cell>
          <cell r="R523">
            <v>0</v>
          </cell>
          <cell r="S523">
            <v>0</v>
          </cell>
          <cell r="T523">
            <v>1</v>
          </cell>
          <cell r="U523">
            <v>1</v>
          </cell>
          <cell r="V523">
            <v>3417.95</v>
          </cell>
          <cell r="W523">
            <v>12</v>
          </cell>
          <cell r="X523">
            <v>40160.910000000003</v>
          </cell>
          <cell r="Y523">
            <v>80025</v>
          </cell>
          <cell r="Z523" t="str">
            <v xml:space="preserve">CFS            </v>
          </cell>
          <cell r="AA523">
            <v>15</v>
          </cell>
          <cell r="AB523">
            <v>49218.48</v>
          </cell>
          <cell r="AC523">
            <v>10</v>
          </cell>
        </row>
        <row r="524">
          <cell r="F524">
            <v>6516902</v>
          </cell>
          <cell r="G524">
            <v>10</v>
          </cell>
          <cell r="H524">
            <v>8</v>
          </cell>
          <cell r="I524" t="str">
            <v>02</v>
          </cell>
          <cell r="J524" t="str">
            <v>VALENE</v>
          </cell>
          <cell r="K524" t="str">
            <v>49/7</v>
          </cell>
          <cell r="L524" t="str">
            <v>-</v>
          </cell>
          <cell r="M524" t="str">
            <v>B</v>
          </cell>
          <cell r="N524" t="str">
            <v>D</v>
          </cell>
          <cell r="O524">
            <v>3999</v>
          </cell>
          <cell r="P524">
            <v>1970</v>
          </cell>
          <cell r="Q524">
            <v>1970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4</v>
          </cell>
          <cell r="X524">
            <v>13671.8</v>
          </cell>
          <cell r="Y524">
            <v>80025</v>
          </cell>
          <cell r="Z524" t="str">
            <v xml:space="preserve">CFS            </v>
          </cell>
          <cell r="AA524">
            <v>31</v>
          </cell>
          <cell r="AB524">
            <v>105101.96</v>
          </cell>
          <cell r="AC524">
            <v>25</v>
          </cell>
        </row>
        <row r="525">
          <cell r="F525">
            <v>6518902</v>
          </cell>
          <cell r="G525">
            <v>10</v>
          </cell>
          <cell r="H525">
            <v>8</v>
          </cell>
          <cell r="I525" t="str">
            <v>02</v>
          </cell>
          <cell r="J525" t="str">
            <v>VALENE</v>
          </cell>
          <cell r="K525" t="str">
            <v>49/7</v>
          </cell>
          <cell r="L525" t="str">
            <v>-</v>
          </cell>
          <cell r="M525" t="str">
            <v>B</v>
          </cell>
          <cell r="N525" t="str">
            <v>D</v>
          </cell>
          <cell r="O525">
            <v>3999</v>
          </cell>
          <cell r="P525">
            <v>1970</v>
          </cell>
          <cell r="Q525">
            <v>1970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11</v>
          </cell>
          <cell r="X525">
            <v>37597.449999999997</v>
          </cell>
          <cell r="Y525">
            <v>80025</v>
          </cell>
          <cell r="Z525" t="str">
            <v xml:space="preserve">CFS            </v>
          </cell>
          <cell r="AA525">
            <v>32</v>
          </cell>
          <cell r="AB525">
            <v>105101.97</v>
          </cell>
          <cell r="AC525">
            <v>11</v>
          </cell>
        </row>
        <row r="526">
          <cell r="F526">
            <v>6514515</v>
          </cell>
          <cell r="G526">
            <v>10</v>
          </cell>
          <cell r="H526">
            <v>8</v>
          </cell>
          <cell r="I526" t="str">
            <v>15</v>
          </cell>
          <cell r="J526" t="str">
            <v>JULIA</v>
          </cell>
          <cell r="K526" t="str">
            <v>00/0</v>
          </cell>
          <cell r="L526" t="str">
            <v/>
          </cell>
          <cell r="M526" t="str">
            <v>B</v>
          </cell>
          <cell r="N526" t="str">
            <v>W</v>
          </cell>
          <cell r="O526">
            <v>1999</v>
          </cell>
          <cell r="P526">
            <v>930</v>
          </cell>
          <cell r="Q526">
            <v>930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70040</v>
          </cell>
          <cell r="Z526" t="str">
            <v>FASHION SHOE MA</v>
          </cell>
        </row>
        <row r="527">
          <cell r="F527">
            <v>6516515</v>
          </cell>
          <cell r="G527">
            <v>10</v>
          </cell>
          <cell r="H527">
            <v>8</v>
          </cell>
          <cell r="I527" t="str">
            <v>15</v>
          </cell>
          <cell r="J527" t="str">
            <v>JULIA</v>
          </cell>
          <cell r="K527" t="str">
            <v>00/0</v>
          </cell>
          <cell r="L527" t="str">
            <v/>
          </cell>
          <cell r="M527" t="str">
            <v>B</v>
          </cell>
          <cell r="N527" t="str">
            <v>W</v>
          </cell>
          <cell r="O527">
            <v>1999</v>
          </cell>
          <cell r="P527">
            <v>930</v>
          </cell>
          <cell r="Q527">
            <v>930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0</v>
          </cell>
          <cell r="Y527">
            <v>70040</v>
          </cell>
          <cell r="Z527" t="str">
            <v>FASHION SHOE MA</v>
          </cell>
        </row>
        <row r="528">
          <cell r="F528">
            <v>6514516</v>
          </cell>
          <cell r="G528">
            <v>10</v>
          </cell>
          <cell r="H528">
            <v>8</v>
          </cell>
          <cell r="I528" t="str">
            <v>16</v>
          </cell>
          <cell r="J528" t="str">
            <v>JULIA</v>
          </cell>
          <cell r="K528" t="str">
            <v>00/0</v>
          </cell>
          <cell r="L528" t="str">
            <v/>
          </cell>
          <cell r="M528" t="str">
            <v>B</v>
          </cell>
          <cell r="N528" t="str">
            <v>W</v>
          </cell>
          <cell r="O528">
            <v>1499</v>
          </cell>
          <cell r="P528">
            <v>705</v>
          </cell>
          <cell r="Q528">
            <v>705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70064</v>
          </cell>
          <cell r="Z528" t="str">
            <v>AMAZING LANKA I</v>
          </cell>
          <cell r="AA528">
            <v>0</v>
          </cell>
          <cell r="AB528">
            <v>0</v>
          </cell>
        </row>
        <row r="529">
          <cell r="F529">
            <v>6516142</v>
          </cell>
          <cell r="G529">
            <v>10</v>
          </cell>
          <cell r="H529">
            <v>8</v>
          </cell>
          <cell r="I529" t="str">
            <v>42</v>
          </cell>
          <cell r="J529" t="str">
            <v>RABEEA-RN-LB</v>
          </cell>
          <cell r="K529" t="str">
            <v>42/8</v>
          </cell>
          <cell r="L529" t="str">
            <v>-</v>
          </cell>
          <cell r="M529" t="str">
            <v>B</v>
          </cell>
          <cell r="N529" t="str">
            <v>W</v>
          </cell>
          <cell r="O529">
            <v>3499</v>
          </cell>
          <cell r="P529">
            <v>1470</v>
          </cell>
          <cell r="Q529">
            <v>1470</v>
          </cell>
          <cell r="R529">
            <v>4</v>
          </cell>
          <cell r="S529">
            <v>3</v>
          </cell>
          <cell r="T529">
            <v>1</v>
          </cell>
          <cell r="U529">
            <v>3</v>
          </cell>
          <cell r="V529">
            <v>8523.2099999999991</v>
          </cell>
          <cell r="W529">
            <v>18</v>
          </cell>
          <cell r="X529">
            <v>52036.44</v>
          </cell>
          <cell r="Y529">
            <v>80002</v>
          </cell>
          <cell r="Z529" t="str">
            <v>BATA SHOE (SING</v>
          </cell>
        </row>
        <row r="530">
          <cell r="F530">
            <v>6519142</v>
          </cell>
          <cell r="G530">
            <v>10</v>
          </cell>
          <cell r="H530">
            <v>8</v>
          </cell>
          <cell r="I530" t="str">
            <v>42</v>
          </cell>
          <cell r="J530" t="str">
            <v>RABEEA-RN-LB</v>
          </cell>
          <cell r="K530" t="str">
            <v>42/8</v>
          </cell>
          <cell r="L530" t="str">
            <v>-</v>
          </cell>
          <cell r="M530" t="str">
            <v>B</v>
          </cell>
          <cell r="N530" t="str">
            <v>W</v>
          </cell>
          <cell r="O530">
            <v>3499</v>
          </cell>
          <cell r="P530">
            <v>1470</v>
          </cell>
          <cell r="Q530">
            <v>1470</v>
          </cell>
          <cell r="R530">
            <v>0</v>
          </cell>
          <cell r="S530">
            <v>1</v>
          </cell>
          <cell r="T530">
            <v>1</v>
          </cell>
          <cell r="U530">
            <v>0</v>
          </cell>
          <cell r="V530">
            <v>0</v>
          </cell>
          <cell r="W530">
            <v>6</v>
          </cell>
          <cell r="X530">
            <v>17943.599999999999</v>
          </cell>
          <cell r="Y530">
            <v>80002</v>
          </cell>
          <cell r="Z530" t="str">
            <v>BATA SHOE (SING</v>
          </cell>
        </row>
        <row r="531">
          <cell r="F531">
            <v>6515142</v>
          </cell>
          <cell r="G531">
            <v>10</v>
          </cell>
          <cell r="H531">
            <v>8</v>
          </cell>
          <cell r="I531" t="str">
            <v>42</v>
          </cell>
          <cell r="J531" t="str">
            <v>RABEEA-RN-LB</v>
          </cell>
          <cell r="K531" t="str">
            <v>42/8</v>
          </cell>
          <cell r="L531" t="str">
            <v>-</v>
          </cell>
          <cell r="M531" t="str">
            <v>B</v>
          </cell>
          <cell r="N531" t="str">
            <v>W</v>
          </cell>
          <cell r="O531">
            <v>3499</v>
          </cell>
          <cell r="P531">
            <v>1470</v>
          </cell>
          <cell r="Q531">
            <v>1470</v>
          </cell>
          <cell r="R531">
            <v>0</v>
          </cell>
          <cell r="S531">
            <v>1</v>
          </cell>
          <cell r="T531">
            <v>0</v>
          </cell>
          <cell r="U531">
            <v>1</v>
          </cell>
          <cell r="V531">
            <v>2990.6</v>
          </cell>
          <cell r="W531">
            <v>7</v>
          </cell>
          <cell r="X531">
            <v>20934.2</v>
          </cell>
          <cell r="Y531">
            <v>80002</v>
          </cell>
          <cell r="Z531" t="str">
            <v>BATA SHOE (SING</v>
          </cell>
        </row>
        <row r="532">
          <cell r="F532">
            <v>6516957</v>
          </cell>
          <cell r="G532">
            <v>10</v>
          </cell>
          <cell r="H532">
            <v>8</v>
          </cell>
          <cell r="I532" t="str">
            <v>57</v>
          </cell>
          <cell r="J532" t="str">
            <v>FOOTING</v>
          </cell>
          <cell r="K532" t="str">
            <v>38/8</v>
          </cell>
          <cell r="L532" t="str">
            <v>-</v>
          </cell>
          <cell r="M532" t="str">
            <v>B</v>
          </cell>
          <cell r="N532" t="str">
            <v>D</v>
          </cell>
          <cell r="O532">
            <v>500</v>
          </cell>
          <cell r="P532">
            <v>1834.96</v>
          </cell>
          <cell r="Q532">
            <v>1858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80005</v>
          </cell>
          <cell r="Z532" t="str">
            <v xml:space="preserve">BATA INDIA     </v>
          </cell>
          <cell r="AA532">
            <v>0</v>
          </cell>
          <cell r="AB532">
            <v>0</v>
          </cell>
          <cell r="AC532">
            <v>0</v>
          </cell>
        </row>
        <row r="533">
          <cell r="F533">
            <v>5596508</v>
          </cell>
          <cell r="G533">
            <v>13</v>
          </cell>
          <cell r="H533">
            <v>2</v>
          </cell>
          <cell r="I533" t="str">
            <v>08</v>
          </cell>
          <cell r="J533" t="str">
            <v>NEW DROPS</v>
          </cell>
          <cell r="K533" t="str">
            <v>23/8</v>
          </cell>
          <cell r="L533" t="str">
            <v>-</v>
          </cell>
          <cell r="M533" t="str">
            <v>B</v>
          </cell>
          <cell r="N533" t="str">
            <v>D</v>
          </cell>
          <cell r="O533">
            <v>699</v>
          </cell>
          <cell r="P533">
            <v>569</v>
          </cell>
          <cell r="Q533">
            <v>569</v>
          </cell>
          <cell r="R533">
            <v>0</v>
          </cell>
          <cell r="S533">
            <v>0</v>
          </cell>
          <cell r="T533">
            <v>1</v>
          </cell>
          <cell r="U533">
            <v>0</v>
          </cell>
          <cell r="V533">
            <v>0</v>
          </cell>
          <cell r="W533">
            <v>1</v>
          </cell>
          <cell r="X533">
            <v>597.44000000000005</v>
          </cell>
          <cell r="Y533">
            <v>14100</v>
          </cell>
          <cell r="Z533" t="str">
            <v>LEATHER FACTORY</v>
          </cell>
          <cell r="AA533">
            <v>4</v>
          </cell>
          <cell r="AB533">
            <v>1408.98</v>
          </cell>
          <cell r="AC533">
            <v>22</v>
          </cell>
        </row>
        <row r="534">
          <cell r="F534">
            <v>5595510</v>
          </cell>
          <cell r="G534">
            <v>13</v>
          </cell>
          <cell r="H534">
            <v>2</v>
          </cell>
          <cell r="I534" t="str">
            <v>10</v>
          </cell>
          <cell r="J534" t="str">
            <v>F-FITNESS</v>
          </cell>
          <cell r="K534" t="str">
            <v>21/6</v>
          </cell>
          <cell r="L534" t="str">
            <v>+</v>
          </cell>
          <cell r="M534" t="str">
            <v>B</v>
          </cell>
          <cell r="N534" t="str">
            <v>N</v>
          </cell>
          <cell r="O534">
            <v>1299</v>
          </cell>
          <cell r="P534">
            <v>542.91999999999996</v>
          </cell>
          <cell r="Q534">
            <v>637.1</v>
          </cell>
          <cell r="R534">
            <v>66</v>
          </cell>
          <cell r="S534">
            <v>16</v>
          </cell>
          <cell r="T534">
            <v>3</v>
          </cell>
          <cell r="U534">
            <v>54</v>
          </cell>
          <cell r="V534">
            <v>58677.24</v>
          </cell>
          <cell r="W534">
            <v>229</v>
          </cell>
          <cell r="X534">
            <v>206468.94</v>
          </cell>
          <cell r="Y534">
            <v>70034</v>
          </cell>
          <cell r="Z534" t="str">
            <v xml:space="preserve">LITTLE FLOWER  </v>
          </cell>
          <cell r="AA534">
            <v>461</v>
          </cell>
          <cell r="AB534">
            <v>500274.81</v>
          </cell>
          <cell r="AC534">
            <v>1397</v>
          </cell>
        </row>
        <row r="535">
          <cell r="F535">
            <v>5596510</v>
          </cell>
          <cell r="G535">
            <v>13</v>
          </cell>
          <cell r="H535">
            <v>2</v>
          </cell>
          <cell r="I535" t="str">
            <v>10</v>
          </cell>
          <cell r="J535" t="str">
            <v>F-FITNESS</v>
          </cell>
          <cell r="K535" t="str">
            <v>21/6</v>
          </cell>
          <cell r="L535" t="str">
            <v>+</v>
          </cell>
          <cell r="M535" t="str">
            <v>B</v>
          </cell>
          <cell r="N535" t="str">
            <v>D</v>
          </cell>
          <cell r="O535">
            <v>1299</v>
          </cell>
          <cell r="P535">
            <v>542.91999999999996</v>
          </cell>
          <cell r="Q535">
            <v>637.1</v>
          </cell>
          <cell r="R535">
            <v>1</v>
          </cell>
          <cell r="S535">
            <v>6</v>
          </cell>
          <cell r="T535">
            <v>6</v>
          </cell>
          <cell r="U535">
            <v>13</v>
          </cell>
          <cell r="V535">
            <v>14266.84</v>
          </cell>
          <cell r="W535">
            <v>175</v>
          </cell>
          <cell r="X535">
            <v>185446.85</v>
          </cell>
          <cell r="Y535">
            <v>70034</v>
          </cell>
          <cell r="Z535" t="str">
            <v xml:space="preserve">LITTLE FLOWER  </v>
          </cell>
          <cell r="AA535">
            <v>572</v>
          </cell>
          <cell r="AB535">
            <v>624512.84</v>
          </cell>
          <cell r="AC535">
            <v>534</v>
          </cell>
        </row>
        <row r="536">
          <cell r="F536">
            <v>5596610</v>
          </cell>
          <cell r="G536">
            <v>13</v>
          </cell>
          <cell r="H536">
            <v>2</v>
          </cell>
          <cell r="I536" t="str">
            <v>10</v>
          </cell>
          <cell r="J536" t="str">
            <v>F-FITNESS</v>
          </cell>
          <cell r="K536" t="str">
            <v>21/6</v>
          </cell>
          <cell r="L536" t="str">
            <v>+</v>
          </cell>
          <cell r="M536" t="str">
            <v>B</v>
          </cell>
          <cell r="N536" t="str">
            <v>N</v>
          </cell>
          <cell r="O536">
            <v>1299</v>
          </cell>
          <cell r="P536">
            <v>542.91999999999996</v>
          </cell>
          <cell r="Q536">
            <v>637.1</v>
          </cell>
          <cell r="R536">
            <v>50</v>
          </cell>
          <cell r="S536">
            <v>31</v>
          </cell>
          <cell r="T536">
            <v>41</v>
          </cell>
          <cell r="U536">
            <v>64</v>
          </cell>
          <cell r="V536">
            <v>69502.28</v>
          </cell>
          <cell r="W536">
            <v>749</v>
          </cell>
          <cell r="X536">
            <v>819360.66</v>
          </cell>
          <cell r="Y536">
            <v>70034</v>
          </cell>
          <cell r="Z536" t="str">
            <v xml:space="preserve">LITTLE FLOWER  </v>
          </cell>
          <cell r="AA536">
            <v>97</v>
          </cell>
          <cell r="AB536">
            <v>106451.72</v>
          </cell>
          <cell r="AC536">
            <v>1243</v>
          </cell>
        </row>
        <row r="537">
          <cell r="F537">
            <v>5599510</v>
          </cell>
          <cell r="G537">
            <v>13</v>
          </cell>
          <cell r="H537">
            <v>2</v>
          </cell>
          <cell r="I537" t="str">
            <v>10</v>
          </cell>
          <cell r="J537" t="str">
            <v>F-FITNESS</v>
          </cell>
          <cell r="K537" t="str">
            <v>21/6</v>
          </cell>
          <cell r="L537" t="str">
            <v>+</v>
          </cell>
          <cell r="M537" t="str">
            <v>B</v>
          </cell>
          <cell r="N537" t="str">
            <v>N</v>
          </cell>
          <cell r="O537">
            <v>1299</v>
          </cell>
          <cell r="P537">
            <v>542.91999999999996</v>
          </cell>
          <cell r="Q537">
            <v>637.1</v>
          </cell>
          <cell r="R537">
            <v>22</v>
          </cell>
          <cell r="S537">
            <v>10</v>
          </cell>
          <cell r="T537">
            <v>3</v>
          </cell>
          <cell r="U537">
            <v>18</v>
          </cell>
          <cell r="V537">
            <v>19651.599999999999</v>
          </cell>
          <cell r="W537">
            <v>109</v>
          </cell>
          <cell r="X537">
            <v>93534.68</v>
          </cell>
          <cell r="Y537">
            <v>70034</v>
          </cell>
          <cell r="Z537" t="str">
            <v xml:space="preserve">LITTLE FLOWER  </v>
          </cell>
          <cell r="AA537">
            <v>310</v>
          </cell>
          <cell r="AB537">
            <v>338640.37</v>
          </cell>
          <cell r="AC537">
            <v>624</v>
          </cell>
        </row>
        <row r="538">
          <cell r="F538">
            <v>5599019</v>
          </cell>
          <cell r="G538">
            <v>13</v>
          </cell>
          <cell r="H538">
            <v>2</v>
          </cell>
          <cell r="I538" t="str">
            <v>19</v>
          </cell>
          <cell r="J538" t="str">
            <v>SWING-BOW</v>
          </cell>
          <cell r="K538" t="str">
            <v>00/0</v>
          </cell>
          <cell r="L538" t="str">
            <v/>
          </cell>
          <cell r="M538" t="str">
            <v>B</v>
          </cell>
          <cell r="N538" t="str">
            <v>D</v>
          </cell>
          <cell r="O538">
            <v>999</v>
          </cell>
          <cell r="P538">
            <v>541.32000000000005</v>
          </cell>
          <cell r="Q538">
            <v>543</v>
          </cell>
          <cell r="R538">
            <v>0</v>
          </cell>
          <cell r="S538">
            <v>1</v>
          </cell>
          <cell r="T538">
            <v>0</v>
          </cell>
          <cell r="U538">
            <v>0</v>
          </cell>
          <cell r="V538">
            <v>0</v>
          </cell>
          <cell r="W538">
            <v>17</v>
          </cell>
          <cell r="X538">
            <v>12464.17</v>
          </cell>
          <cell r="Y538">
            <v>14100</v>
          </cell>
          <cell r="Z538" t="str">
            <v>LEATHER FACTORY</v>
          </cell>
          <cell r="AA538">
            <v>35</v>
          </cell>
          <cell r="AB538">
            <v>25999.73</v>
          </cell>
          <cell r="AC538">
            <v>210</v>
          </cell>
        </row>
        <row r="539">
          <cell r="F539">
            <v>5599520</v>
          </cell>
          <cell r="G539">
            <v>13</v>
          </cell>
          <cell r="H539">
            <v>2</v>
          </cell>
          <cell r="I539" t="str">
            <v>20</v>
          </cell>
          <cell r="J539" t="str">
            <v>FITNESS-FUSE</v>
          </cell>
          <cell r="K539" t="str">
            <v>00/0</v>
          </cell>
          <cell r="L539" t="str">
            <v/>
          </cell>
          <cell r="M539" t="str">
            <v>B</v>
          </cell>
          <cell r="N539" t="str">
            <v>W</v>
          </cell>
          <cell r="O539">
            <v>1299</v>
          </cell>
          <cell r="P539">
            <v>550</v>
          </cell>
          <cell r="Q539">
            <v>645.41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70034</v>
          </cell>
          <cell r="Z539" t="str">
            <v xml:space="preserve">LITTLE FLOWER  </v>
          </cell>
        </row>
        <row r="540">
          <cell r="F540">
            <v>5595520</v>
          </cell>
          <cell r="G540">
            <v>13</v>
          </cell>
          <cell r="H540">
            <v>2</v>
          </cell>
          <cell r="I540" t="str">
            <v>20</v>
          </cell>
          <cell r="J540" t="str">
            <v>FITNESS-FUSE</v>
          </cell>
          <cell r="K540" t="str">
            <v>00/0</v>
          </cell>
          <cell r="L540" t="str">
            <v/>
          </cell>
          <cell r="M540" t="str">
            <v>B</v>
          </cell>
          <cell r="N540" t="str">
            <v>W</v>
          </cell>
          <cell r="O540">
            <v>1299</v>
          </cell>
          <cell r="P540">
            <v>550</v>
          </cell>
          <cell r="Q540">
            <v>645.41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70034</v>
          </cell>
          <cell r="Z540" t="str">
            <v xml:space="preserve">LITTLE FLOWER  </v>
          </cell>
        </row>
        <row r="541">
          <cell r="F541">
            <v>5895530</v>
          </cell>
          <cell r="G541">
            <v>13</v>
          </cell>
          <cell r="H541">
            <v>2</v>
          </cell>
          <cell r="I541" t="str">
            <v>30</v>
          </cell>
          <cell r="J541" t="str">
            <v>MASHA</v>
          </cell>
          <cell r="K541" t="str">
            <v>00/0</v>
          </cell>
          <cell r="L541" t="str">
            <v/>
          </cell>
          <cell r="M541" t="str">
            <v>N</v>
          </cell>
          <cell r="N541" t="str">
            <v>D</v>
          </cell>
          <cell r="O541">
            <v>1099</v>
          </cell>
          <cell r="P541">
            <v>506.48</v>
          </cell>
          <cell r="Q541">
            <v>500</v>
          </cell>
          <cell r="R541">
            <v>0</v>
          </cell>
          <cell r="S541">
            <v>0</v>
          </cell>
          <cell r="T541">
            <v>3</v>
          </cell>
          <cell r="U541">
            <v>2</v>
          </cell>
          <cell r="V541">
            <v>1878.64</v>
          </cell>
          <cell r="W541">
            <v>28</v>
          </cell>
          <cell r="X541">
            <v>26300.959999999999</v>
          </cell>
          <cell r="Y541">
            <v>14100</v>
          </cell>
          <cell r="Z541" t="str">
            <v>LEATHER FACTORY</v>
          </cell>
          <cell r="AA541">
            <v>135</v>
          </cell>
          <cell r="AB541">
            <v>90071.42</v>
          </cell>
          <cell r="AC541">
            <v>298</v>
          </cell>
        </row>
        <row r="542">
          <cell r="F542">
            <v>5596631</v>
          </cell>
          <cell r="G542">
            <v>13</v>
          </cell>
          <cell r="H542">
            <v>2</v>
          </cell>
          <cell r="I542" t="str">
            <v>31</v>
          </cell>
          <cell r="J542" t="str">
            <v>FITNESS-KOHOKU</v>
          </cell>
          <cell r="K542" t="str">
            <v>00/0</v>
          </cell>
          <cell r="L542" t="str">
            <v/>
          </cell>
          <cell r="M542" t="str">
            <v>B</v>
          </cell>
          <cell r="N542" t="str">
            <v>D</v>
          </cell>
          <cell r="O542">
            <v>999</v>
          </cell>
          <cell r="P542">
            <v>447.24</v>
          </cell>
          <cell r="Q542">
            <v>524.82000000000005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70034</v>
          </cell>
          <cell r="Z542" t="str">
            <v xml:space="preserve">LITTLE FLOWER  </v>
          </cell>
          <cell r="AA542">
            <v>0</v>
          </cell>
          <cell r="AB542">
            <v>0</v>
          </cell>
          <cell r="AC542">
            <v>0</v>
          </cell>
        </row>
        <row r="543">
          <cell r="F543">
            <v>5596531</v>
          </cell>
          <cell r="G543">
            <v>13</v>
          </cell>
          <cell r="H543">
            <v>2</v>
          </cell>
          <cell r="I543" t="str">
            <v>31</v>
          </cell>
          <cell r="J543" t="str">
            <v>FITNESS</v>
          </cell>
          <cell r="K543" t="str">
            <v>36/3</v>
          </cell>
          <cell r="L543" t="str">
            <v>+</v>
          </cell>
          <cell r="M543" t="str">
            <v>B</v>
          </cell>
          <cell r="N543" t="str">
            <v>N</v>
          </cell>
          <cell r="O543">
            <v>999</v>
          </cell>
          <cell r="P543">
            <v>441</v>
          </cell>
          <cell r="Q543">
            <v>517.5</v>
          </cell>
          <cell r="R543">
            <v>908</v>
          </cell>
          <cell r="S543">
            <v>247</v>
          </cell>
          <cell r="T543">
            <v>236</v>
          </cell>
          <cell r="U543">
            <v>315</v>
          </cell>
          <cell r="V543">
            <v>271327.68</v>
          </cell>
          <cell r="W543">
            <v>7540</v>
          </cell>
          <cell r="X543">
            <v>6296087.5</v>
          </cell>
          <cell r="Y543">
            <v>70034</v>
          </cell>
          <cell r="Z543" t="str">
            <v xml:space="preserve">LITTLE FLOWER  </v>
          </cell>
          <cell r="AA543">
            <v>8575</v>
          </cell>
          <cell r="AB543">
            <v>7073382.5</v>
          </cell>
          <cell r="AC543">
            <v>11758</v>
          </cell>
        </row>
        <row r="544">
          <cell r="F544">
            <v>5599531</v>
          </cell>
          <cell r="G544">
            <v>13</v>
          </cell>
          <cell r="H544">
            <v>2</v>
          </cell>
          <cell r="I544" t="str">
            <v>31</v>
          </cell>
          <cell r="J544" t="str">
            <v>FITNESS</v>
          </cell>
          <cell r="K544" t="str">
            <v>36/3</v>
          </cell>
          <cell r="L544" t="str">
            <v>+</v>
          </cell>
          <cell r="M544" t="str">
            <v>B</v>
          </cell>
          <cell r="N544" t="str">
            <v>N</v>
          </cell>
          <cell r="O544">
            <v>999</v>
          </cell>
          <cell r="P544">
            <v>441</v>
          </cell>
          <cell r="Q544">
            <v>517.5</v>
          </cell>
          <cell r="R544">
            <v>304</v>
          </cell>
          <cell r="S544">
            <v>76</v>
          </cell>
          <cell r="T544">
            <v>112</v>
          </cell>
          <cell r="U544">
            <v>126</v>
          </cell>
          <cell r="V544">
            <v>105791.99</v>
          </cell>
          <cell r="W544">
            <v>3508</v>
          </cell>
          <cell r="X544">
            <v>3054764.7</v>
          </cell>
          <cell r="Y544">
            <v>70034</v>
          </cell>
          <cell r="Z544" t="str">
            <v xml:space="preserve">LITTLE FLOWER  </v>
          </cell>
          <cell r="AA544">
            <v>5575</v>
          </cell>
          <cell r="AB544">
            <v>4657822.2</v>
          </cell>
          <cell r="AC544">
            <v>4896</v>
          </cell>
        </row>
        <row r="545">
          <cell r="F545">
            <v>5596037</v>
          </cell>
          <cell r="G545">
            <v>13</v>
          </cell>
          <cell r="H545">
            <v>2</v>
          </cell>
          <cell r="I545" t="str">
            <v>37</v>
          </cell>
          <cell r="J545" t="str">
            <v>LIBERTY 2</v>
          </cell>
          <cell r="K545" t="str">
            <v>23/8</v>
          </cell>
          <cell r="L545" t="str">
            <v>-</v>
          </cell>
          <cell r="M545" t="str">
            <v>B</v>
          </cell>
          <cell r="N545" t="str">
            <v>D</v>
          </cell>
          <cell r="O545">
            <v>699</v>
          </cell>
          <cell r="P545">
            <v>583.14</v>
          </cell>
          <cell r="Q545">
            <v>635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14220</v>
          </cell>
          <cell r="Z545" t="str">
            <v>LEATHER FACTORY</v>
          </cell>
          <cell r="AA545">
            <v>3</v>
          </cell>
          <cell r="AB545">
            <v>2049.5700000000002</v>
          </cell>
          <cell r="AC545">
            <v>10</v>
          </cell>
        </row>
        <row r="546">
          <cell r="F546">
            <v>5596540</v>
          </cell>
          <cell r="G546">
            <v>13</v>
          </cell>
          <cell r="H546">
            <v>2</v>
          </cell>
          <cell r="I546" t="str">
            <v>40</v>
          </cell>
          <cell r="J546" t="str">
            <v>FITNESS-1</v>
          </cell>
          <cell r="K546" t="str">
            <v>00/0</v>
          </cell>
          <cell r="L546" t="str">
            <v/>
          </cell>
          <cell r="M546" t="str">
            <v>B</v>
          </cell>
          <cell r="N546" t="str">
            <v>B</v>
          </cell>
          <cell r="O546">
            <v>1199</v>
          </cell>
          <cell r="P546">
            <v>450</v>
          </cell>
          <cell r="Q546">
            <v>528.05999999999995</v>
          </cell>
          <cell r="R546">
            <v>12</v>
          </cell>
          <cell r="S546">
            <v>16</v>
          </cell>
          <cell r="T546">
            <v>18</v>
          </cell>
          <cell r="U546">
            <v>7</v>
          </cell>
          <cell r="V546">
            <v>7071.05</v>
          </cell>
          <cell r="W546">
            <v>1399</v>
          </cell>
          <cell r="X546">
            <v>1425308.5</v>
          </cell>
          <cell r="Y546">
            <v>70034</v>
          </cell>
          <cell r="Z546" t="str">
            <v xml:space="preserve">LITTLE FLOWER  </v>
          </cell>
          <cell r="AA546">
            <v>0</v>
          </cell>
          <cell r="AB546">
            <v>0</v>
          </cell>
        </row>
        <row r="547">
          <cell r="F547">
            <v>5595540</v>
          </cell>
          <cell r="G547">
            <v>13</v>
          </cell>
          <cell r="H547">
            <v>2</v>
          </cell>
          <cell r="I547" t="str">
            <v>40</v>
          </cell>
          <cell r="J547" t="str">
            <v>FITNESS-1</v>
          </cell>
          <cell r="K547" t="str">
            <v>00/0</v>
          </cell>
          <cell r="L547" t="str">
            <v/>
          </cell>
          <cell r="M547" t="str">
            <v>B</v>
          </cell>
          <cell r="N547" t="str">
            <v>B</v>
          </cell>
          <cell r="O547">
            <v>1199</v>
          </cell>
          <cell r="P547">
            <v>450</v>
          </cell>
          <cell r="Q547">
            <v>528.05999999999995</v>
          </cell>
          <cell r="R547">
            <v>16</v>
          </cell>
          <cell r="S547">
            <v>14</v>
          </cell>
          <cell r="T547">
            <v>23</v>
          </cell>
          <cell r="U547">
            <v>34</v>
          </cell>
          <cell r="V547">
            <v>33920.54</v>
          </cell>
          <cell r="W547">
            <v>725</v>
          </cell>
          <cell r="X547">
            <v>740656.57</v>
          </cell>
          <cell r="Y547">
            <v>70034</v>
          </cell>
          <cell r="Z547" t="str">
            <v xml:space="preserve">LITTLE FLOWER  </v>
          </cell>
          <cell r="AA547">
            <v>0</v>
          </cell>
          <cell r="AB547">
            <v>0</v>
          </cell>
        </row>
        <row r="548">
          <cell r="F548">
            <v>5597545</v>
          </cell>
          <cell r="G548">
            <v>13</v>
          </cell>
          <cell r="H548">
            <v>2</v>
          </cell>
          <cell r="I548" t="str">
            <v>45</v>
          </cell>
          <cell r="J548" t="str">
            <v>FITNESS-2</v>
          </cell>
          <cell r="K548" t="str">
            <v>00/0</v>
          </cell>
          <cell r="L548" t="str">
            <v/>
          </cell>
          <cell r="M548" t="str">
            <v>B</v>
          </cell>
          <cell r="N548" t="str">
            <v>B</v>
          </cell>
          <cell r="O548">
            <v>1199</v>
          </cell>
          <cell r="P548">
            <v>450</v>
          </cell>
          <cell r="Q548">
            <v>528.05999999999995</v>
          </cell>
          <cell r="R548">
            <v>42</v>
          </cell>
          <cell r="S548">
            <v>47</v>
          </cell>
          <cell r="T548">
            <v>46</v>
          </cell>
          <cell r="U548">
            <v>35</v>
          </cell>
          <cell r="V548">
            <v>34689.129999999997</v>
          </cell>
          <cell r="W548">
            <v>571</v>
          </cell>
          <cell r="X548">
            <v>580338.47</v>
          </cell>
          <cell r="Y548">
            <v>70034</v>
          </cell>
          <cell r="Z548" t="str">
            <v xml:space="preserve">LITTLE FLOWER  </v>
          </cell>
          <cell r="AA548">
            <v>0</v>
          </cell>
          <cell r="AB548">
            <v>0</v>
          </cell>
        </row>
        <row r="549">
          <cell r="F549">
            <v>5897542</v>
          </cell>
          <cell r="G549">
            <v>13</v>
          </cell>
          <cell r="H549">
            <v>6</v>
          </cell>
          <cell r="I549" t="str">
            <v>42</v>
          </cell>
          <cell r="J549" t="str">
            <v>IDA</v>
          </cell>
          <cell r="K549" t="str">
            <v>42/8</v>
          </cell>
          <cell r="L549" t="str">
            <v>+</v>
          </cell>
          <cell r="M549" t="str">
            <v>N</v>
          </cell>
          <cell r="N549" t="str">
            <v>N</v>
          </cell>
          <cell r="O549">
            <v>1599</v>
          </cell>
          <cell r="P549">
            <v>720</v>
          </cell>
          <cell r="Q549">
            <v>844.9</v>
          </cell>
          <cell r="R549">
            <v>1</v>
          </cell>
          <cell r="S549">
            <v>5</v>
          </cell>
          <cell r="T549">
            <v>5</v>
          </cell>
          <cell r="U549">
            <v>6</v>
          </cell>
          <cell r="V549">
            <v>7106.68</v>
          </cell>
          <cell r="W549">
            <v>151</v>
          </cell>
          <cell r="X549">
            <v>193855.97</v>
          </cell>
          <cell r="Y549">
            <v>70002</v>
          </cell>
          <cell r="Z549" t="str">
            <v>SAMSON COMPOUND</v>
          </cell>
          <cell r="AA549">
            <v>345</v>
          </cell>
          <cell r="AB549">
            <v>438644.38</v>
          </cell>
          <cell r="AC549">
            <v>12</v>
          </cell>
        </row>
        <row r="550">
          <cell r="F550">
            <v>5896542</v>
          </cell>
          <cell r="G550">
            <v>13</v>
          </cell>
          <cell r="H550">
            <v>6</v>
          </cell>
          <cell r="I550" t="str">
            <v>42</v>
          </cell>
          <cell r="J550" t="str">
            <v>IDA</v>
          </cell>
          <cell r="K550" t="str">
            <v>42/8</v>
          </cell>
          <cell r="L550" t="str">
            <v>+</v>
          </cell>
          <cell r="M550" t="str">
            <v>N</v>
          </cell>
          <cell r="N550" t="str">
            <v>N</v>
          </cell>
          <cell r="O550">
            <v>1599</v>
          </cell>
          <cell r="P550">
            <v>720</v>
          </cell>
          <cell r="Q550">
            <v>844.9</v>
          </cell>
          <cell r="R550">
            <v>28</v>
          </cell>
          <cell r="S550">
            <v>18</v>
          </cell>
          <cell r="T550">
            <v>16</v>
          </cell>
          <cell r="U550">
            <v>17</v>
          </cell>
          <cell r="V550">
            <v>22686.71</v>
          </cell>
          <cell r="W550">
            <v>354</v>
          </cell>
          <cell r="X550">
            <v>457545.44</v>
          </cell>
          <cell r="Y550">
            <v>70002</v>
          </cell>
          <cell r="Z550" t="str">
            <v>SAMSON COMPOUND</v>
          </cell>
          <cell r="AA550">
            <v>647</v>
          </cell>
          <cell r="AB550">
            <v>822709.64</v>
          </cell>
          <cell r="AC550">
            <v>46</v>
          </cell>
        </row>
        <row r="551">
          <cell r="F551">
            <v>5899543</v>
          </cell>
          <cell r="G551">
            <v>13</v>
          </cell>
          <cell r="H551">
            <v>6</v>
          </cell>
          <cell r="I551" t="str">
            <v>43</v>
          </cell>
          <cell r="J551" t="str">
            <v>ELINA</v>
          </cell>
          <cell r="K551" t="str">
            <v>42/8</v>
          </cell>
          <cell r="L551" t="str">
            <v>+</v>
          </cell>
          <cell r="M551" t="str">
            <v>N</v>
          </cell>
          <cell r="N551" t="str">
            <v>N</v>
          </cell>
          <cell r="O551">
            <v>1599</v>
          </cell>
          <cell r="P551">
            <v>740</v>
          </cell>
          <cell r="Q551">
            <v>868.37</v>
          </cell>
          <cell r="R551">
            <v>36</v>
          </cell>
          <cell r="S551">
            <v>23</v>
          </cell>
          <cell r="T551">
            <v>14</v>
          </cell>
          <cell r="U551">
            <v>27</v>
          </cell>
          <cell r="V551">
            <v>35670.080000000002</v>
          </cell>
          <cell r="W551">
            <v>252</v>
          </cell>
          <cell r="X551">
            <v>327964.52</v>
          </cell>
          <cell r="Y551">
            <v>70002</v>
          </cell>
          <cell r="Z551" t="str">
            <v>SAMSON COMPOUND</v>
          </cell>
          <cell r="AA551">
            <v>617</v>
          </cell>
          <cell r="AB551">
            <v>785288.85</v>
          </cell>
          <cell r="AC551">
            <v>13</v>
          </cell>
        </row>
        <row r="552">
          <cell r="F552">
            <v>5896543</v>
          </cell>
          <cell r="G552">
            <v>13</v>
          </cell>
          <cell r="H552">
            <v>6</v>
          </cell>
          <cell r="I552" t="str">
            <v>43</v>
          </cell>
          <cell r="J552" t="str">
            <v>ELINA</v>
          </cell>
          <cell r="K552" t="str">
            <v>42/8</v>
          </cell>
          <cell r="L552" t="str">
            <v>+</v>
          </cell>
          <cell r="M552" t="str">
            <v>N</v>
          </cell>
          <cell r="N552" t="str">
            <v>N</v>
          </cell>
          <cell r="O552">
            <v>1599</v>
          </cell>
          <cell r="P552">
            <v>740</v>
          </cell>
          <cell r="Q552">
            <v>868.37</v>
          </cell>
          <cell r="R552">
            <v>41</v>
          </cell>
          <cell r="S552">
            <v>26</v>
          </cell>
          <cell r="T552">
            <v>21</v>
          </cell>
          <cell r="U552">
            <v>41</v>
          </cell>
          <cell r="V552">
            <v>54735.13</v>
          </cell>
          <cell r="W552">
            <v>496</v>
          </cell>
          <cell r="X552">
            <v>644057.42000000004</v>
          </cell>
          <cell r="Y552">
            <v>70002</v>
          </cell>
          <cell r="Z552" t="str">
            <v>SAMSON COMPOUND</v>
          </cell>
          <cell r="AA552">
            <v>592</v>
          </cell>
          <cell r="AB552">
            <v>747682.54</v>
          </cell>
          <cell r="AC552">
            <v>10</v>
          </cell>
        </row>
        <row r="553">
          <cell r="F553">
            <v>5694503</v>
          </cell>
          <cell r="G553">
            <v>14</v>
          </cell>
          <cell r="H553">
            <v>2</v>
          </cell>
          <cell r="I553" t="str">
            <v>03</v>
          </cell>
          <cell r="J553" t="str">
            <v>FLORIYA (S)</v>
          </cell>
          <cell r="K553" t="str">
            <v>23/8</v>
          </cell>
          <cell r="L553" t="str">
            <v>+</v>
          </cell>
          <cell r="M553" t="str">
            <v>B</v>
          </cell>
          <cell r="N553" t="str">
            <v>N</v>
          </cell>
          <cell r="O553">
            <v>749</v>
          </cell>
          <cell r="P553">
            <v>335</v>
          </cell>
          <cell r="Q553">
            <v>393.11</v>
          </cell>
          <cell r="R553">
            <v>20</v>
          </cell>
          <cell r="S553">
            <v>20</v>
          </cell>
          <cell r="T553">
            <v>32</v>
          </cell>
          <cell r="U553">
            <v>17</v>
          </cell>
          <cell r="V553">
            <v>10658.84</v>
          </cell>
          <cell r="W553">
            <v>538</v>
          </cell>
          <cell r="X553">
            <v>342068.47999999998</v>
          </cell>
          <cell r="Y553">
            <v>70078</v>
          </cell>
          <cell r="Z553" t="str">
            <v>SIRIMAL FOOT WE</v>
          </cell>
          <cell r="AA553">
            <v>786</v>
          </cell>
          <cell r="AB553">
            <v>459083.8</v>
          </cell>
          <cell r="AC553">
            <v>32</v>
          </cell>
        </row>
        <row r="554">
          <cell r="F554">
            <v>5616504</v>
          </cell>
          <cell r="G554">
            <v>14</v>
          </cell>
          <cell r="H554">
            <v>2</v>
          </cell>
          <cell r="I554" t="str">
            <v>04</v>
          </cell>
          <cell r="J554" t="str">
            <v>KUMARI</v>
          </cell>
          <cell r="K554" t="str">
            <v>00/0</v>
          </cell>
          <cell r="L554" t="str">
            <v/>
          </cell>
          <cell r="M554" t="str">
            <v>B</v>
          </cell>
          <cell r="N554" t="str">
            <v>B</v>
          </cell>
          <cell r="O554">
            <v>699</v>
          </cell>
          <cell r="P554">
            <v>310</v>
          </cell>
          <cell r="Q554">
            <v>310</v>
          </cell>
          <cell r="R554">
            <v>42</v>
          </cell>
          <cell r="S554">
            <v>31</v>
          </cell>
          <cell r="T554">
            <v>45</v>
          </cell>
          <cell r="U554">
            <v>37</v>
          </cell>
          <cell r="V554">
            <v>21209.1</v>
          </cell>
          <cell r="W554">
            <v>873</v>
          </cell>
          <cell r="X554">
            <v>518906.23</v>
          </cell>
          <cell r="Y554">
            <v>70011</v>
          </cell>
          <cell r="Z554" t="str">
            <v>THE GLAMOUR SHO</v>
          </cell>
          <cell r="AA554">
            <v>608</v>
          </cell>
          <cell r="AB554">
            <v>361504.25</v>
          </cell>
          <cell r="AC554">
            <v>0</v>
          </cell>
        </row>
        <row r="555">
          <cell r="F555">
            <v>5619504</v>
          </cell>
          <cell r="G555">
            <v>14</v>
          </cell>
          <cell r="H555">
            <v>2</v>
          </cell>
          <cell r="I555" t="str">
            <v>04</v>
          </cell>
          <cell r="J555" t="str">
            <v>KUMARI</v>
          </cell>
          <cell r="K555" t="str">
            <v>00/0</v>
          </cell>
          <cell r="L555" t="str">
            <v/>
          </cell>
          <cell r="M555" t="str">
            <v>B</v>
          </cell>
          <cell r="N555" t="str">
            <v>B</v>
          </cell>
          <cell r="O555">
            <v>699</v>
          </cell>
          <cell r="P555">
            <v>310</v>
          </cell>
          <cell r="Q555">
            <v>310</v>
          </cell>
          <cell r="R555">
            <v>27</v>
          </cell>
          <cell r="S555">
            <v>24</v>
          </cell>
          <cell r="T555">
            <v>18</v>
          </cell>
          <cell r="U555">
            <v>30</v>
          </cell>
          <cell r="V555">
            <v>17833.580000000002</v>
          </cell>
          <cell r="W555">
            <v>314</v>
          </cell>
          <cell r="X555">
            <v>188581.79</v>
          </cell>
          <cell r="Y555">
            <v>70011</v>
          </cell>
          <cell r="Z555" t="str">
            <v>THE GLAMOUR SHO</v>
          </cell>
          <cell r="AA555">
            <v>230</v>
          </cell>
          <cell r="AB555">
            <v>132470.20000000001</v>
          </cell>
          <cell r="AC555">
            <v>0</v>
          </cell>
        </row>
        <row r="556">
          <cell r="F556">
            <v>5614511</v>
          </cell>
          <cell r="G556">
            <v>14</v>
          </cell>
          <cell r="H556">
            <v>2</v>
          </cell>
          <cell r="I556" t="str">
            <v>11</v>
          </cell>
          <cell r="J556" t="str">
            <v>CHATHURI-S</v>
          </cell>
          <cell r="K556" t="str">
            <v>00/0</v>
          </cell>
          <cell r="L556" t="str">
            <v/>
          </cell>
          <cell r="M556" t="str">
            <v>B</v>
          </cell>
          <cell r="N556" t="str">
            <v>W</v>
          </cell>
          <cell r="O556">
            <v>899</v>
          </cell>
          <cell r="P556">
            <v>385</v>
          </cell>
          <cell r="Q556">
            <v>385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70032</v>
          </cell>
          <cell r="Z556" t="str">
            <v>HELANKA MANUFAC</v>
          </cell>
        </row>
        <row r="557">
          <cell r="F557">
            <v>5618511</v>
          </cell>
          <cell r="G557">
            <v>14</v>
          </cell>
          <cell r="H557">
            <v>2</v>
          </cell>
          <cell r="I557" t="str">
            <v>11</v>
          </cell>
          <cell r="J557" t="str">
            <v>CHATHURI-S</v>
          </cell>
          <cell r="K557" t="str">
            <v>00/0</v>
          </cell>
          <cell r="L557" t="str">
            <v/>
          </cell>
          <cell r="M557" t="str">
            <v>B</v>
          </cell>
          <cell r="N557" t="str">
            <v>W</v>
          </cell>
          <cell r="O557">
            <v>899</v>
          </cell>
          <cell r="P557">
            <v>385</v>
          </cell>
          <cell r="Q557">
            <v>385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70032</v>
          </cell>
          <cell r="Z557" t="str">
            <v>HELANKA MANUFAC</v>
          </cell>
        </row>
        <row r="558">
          <cell r="F558">
            <v>5616511</v>
          </cell>
          <cell r="G558">
            <v>14</v>
          </cell>
          <cell r="H558">
            <v>2</v>
          </cell>
          <cell r="I558" t="str">
            <v>11</v>
          </cell>
          <cell r="J558" t="str">
            <v>CHATHURI-S</v>
          </cell>
          <cell r="K558" t="str">
            <v>00/0</v>
          </cell>
          <cell r="L558" t="str">
            <v/>
          </cell>
          <cell r="M558" t="str">
            <v>B</v>
          </cell>
          <cell r="N558" t="str">
            <v>W</v>
          </cell>
          <cell r="O558">
            <v>899</v>
          </cell>
          <cell r="P558">
            <v>385</v>
          </cell>
          <cell r="Q558">
            <v>385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70032</v>
          </cell>
          <cell r="Z558" t="str">
            <v>HELANKA MANUFAC</v>
          </cell>
        </row>
        <row r="559">
          <cell r="F559">
            <v>5614512</v>
          </cell>
          <cell r="G559">
            <v>14</v>
          </cell>
          <cell r="H559">
            <v>2</v>
          </cell>
          <cell r="I559" t="str">
            <v>12</v>
          </cell>
          <cell r="J559" t="str">
            <v>CHAYA-S</v>
          </cell>
          <cell r="K559" t="str">
            <v>00/0</v>
          </cell>
          <cell r="L559" t="str">
            <v/>
          </cell>
          <cell r="M559" t="str">
            <v>B</v>
          </cell>
          <cell r="N559" t="str">
            <v>W</v>
          </cell>
          <cell r="O559">
            <v>899</v>
          </cell>
          <cell r="P559">
            <v>385</v>
          </cell>
          <cell r="Q559">
            <v>385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70032</v>
          </cell>
          <cell r="Z559" t="str">
            <v>HELANKA MANUFAC</v>
          </cell>
        </row>
        <row r="560">
          <cell r="F560">
            <v>5618512</v>
          </cell>
          <cell r="G560">
            <v>14</v>
          </cell>
          <cell r="H560">
            <v>2</v>
          </cell>
          <cell r="I560" t="str">
            <v>12</v>
          </cell>
          <cell r="J560" t="str">
            <v>CHAYA-S</v>
          </cell>
          <cell r="K560" t="str">
            <v>00/0</v>
          </cell>
          <cell r="L560" t="str">
            <v/>
          </cell>
          <cell r="M560" t="str">
            <v>B</v>
          </cell>
          <cell r="N560" t="str">
            <v>W</v>
          </cell>
          <cell r="O560">
            <v>899</v>
          </cell>
          <cell r="P560">
            <v>385</v>
          </cell>
          <cell r="Q560">
            <v>385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70032</v>
          </cell>
          <cell r="Z560" t="str">
            <v>HELANKA MANUFAC</v>
          </cell>
        </row>
        <row r="561">
          <cell r="F561">
            <v>5616512</v>
          </cell>
          <cell r="G561">
            <v>14</v>
          </cell>
          <cell r="H561">
            <v>2</v>
          </cell>
          <cell r="I561" t="str">
            <v>12</v>
          </cell>
          <cell r="J561" t="str">
            <v>CHAYA-S</v>
          </cell>
          <cell r="K561" t="str">
            <v>00/0</v>
          </cell>
          <cell r="L561" t="str">
            <v/>
          </cell>
          <cell r="M561" t="str">
            <v>B</v>
          </cell>
          <cell r="N561" t="str">
            <v>W</v>
          </cell>
          <cell r="O561">
            <v>899</v>
          </cell>
          <cell r="P561">
            <v>385</v>
          </cell>
          <cell r="Q561">
            <v>385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70032</v>
          </cell>
          <cell r="Z561" t="str">
            <v>HELANKA MANUFAC</v>
          </cell>
        </row>
        <row r="562">
          <cell r="F562">
            <v>5613514</v>
          </cell>
          <cell r="G562">
            <v>14</v>
          </cell>
          <cell r="H562">
            <v>2</v>
          </cell>
          <cell r="I562" t="str">
            <v>14</v>
          </cell>
          <cell r="J562" t="str">
            <v>NEELIYA-S</v>
          </cell>
          <cell r="K562" t="str">
            <v>00/0</v>
          </cell>
          <cell r="L562" t="str">
            <v/>
          </cell>
          <cell r="M562" t="str">
            <v>B</v>
          </cell>
          <cell r="N562" t="str">
            <v>W</v>
          </cell>
          <cell r="O562">
            <v>1299</v>
          </cell>
          <cell r="P562">
            <v>635</v>
          </cell>
          <cell r="Q562">
            <v>635</v>
          </cell>
          <cell r="R562">
            <v>4</v>
          </cell>
          <cell r="S562">
            <v>4</v>
          </cell>
          <cell r="T562">
            <v>8</v>
          </cell>
          <cell r="U562">
            <v>4</v>
          </cell>
          <cell r="V562">
            <v>4274.5</v>
          </cell>
          <cell r="W562">
            <v>34</v>
          </cell>
          <cell r="X562">
            <v>41046.22</v>
          </cell>
          <cell r="Y562">
            <v>70032</v>
          </cell>
          <cell r="Z562" t="str">
            <v>HELANKA MANUFAC</v>
          </cell>
        </row>
        <row r="563">
          <cell r="F563">
            <v>5616514</v>
          </cell>
          <cell r="G563">
            <v>14</v>
          </cell>
          <cell r="H563">
            <v>2</v>
          </cell>
          <cell r="I563" t="str">
            <v>14</v>
          </cell>
          <cell r="J563" t="str">
            <v>NEELIYA-S</v>
          </cell>
          <cell r="K563" t="str">
            <v>00/0</v>
          </cell>
          <cell r="L563" t="str">
            <v/>
          </cell>
          <cell r="M563" t="str">
            <v>B</v>
          </cell>
          <cell r="N563" t="str">
            <v>W</v>
          </cell>
          <cell r="O563">
            <v>1299</v>
          </cell>
          <cell r="P563">
            <v>635</v>
          </cell>
          <cell r="Q563">
            <v>635</v>
          </cell>
          <cell r="R563">
            <v>13</v>
          </cell>
          <cell r="S563">
            <v>3</v>
          </cell>
          <cell r="T563">
            <v>9</v>
          </cell>
          <cell r="U563">
            <v>4</v>
          </cell>
          <cell r="V563">
            <v>4441.04</v>
          </cell>
          <cell r="W563">
            <v>43</v>
          </cell>
          <cell r="X563">
            <v>51460.44</v>
          </cell>
          <cell r="Y563">
            <v>70032</v>
          </cell>
          <cell r="Z563" t="str">
            <v>HELANKA MANUFAC</v>
          </cell>
        </row>
        <row r="564">
          <cell r="F564">
            <v>5616515</v>
          </cell>
          <cell r="G564">
            <v>14</v>
          </cell>
          <cell r="H564">
            <v>2</v>
          </cell>
          <cell r="I564" t="str">
            <v>15</v>
          </cell>
          <cell r="J564" t="str">
            <v>NEELIYA-X-S</v>
          </cell>
          <cell r="K564" t="str">
            <v>00/0</v>
          </cell>
          <cell r="L564" t="str">
            <v/>
          </cell>
          <cell r="M564" t="str">
            <v>B</v>
          </cell>
          <cell r="N564" t="str">
            <v>W</v>
          </cell>
          <cell r="O564">
            <v>1299</v>
          </cell>
          <cell r="P564">
            <v>635</v>
          </cell>
          <cell r="Q564">
            <v>635</v>
          </cell>
          <cell r="R564">
            <v>5</v>
          </cell>
          <cell r="S564">
            <v>2</v>
          </cell>
          <cell r="T564">
            <v>7</v>
          </cell>
          <cell r="U564">
            <v>5</v>
          </cell>
          <cell r="V564">
            <v>5551.3</v>
          </cell>
          <cell r="W564">
            <v>33</v>
          </cell>
          <cell r="X564">
            <v>39769.42</v>
          </cell>
          <cell r="Y564">
            <v>70032</v>
          </cell>
          <cell r="Z564" t="str">
            <v>HELANKA MANUFAC</v>
          </cell>
        </row>
        <row r="565">
          <cell r="F565">
            <v>6616116</v>
          </cell>
          <cell r="G565">
            <v>14</v>
          </cell>
          <cell r="H565">
            <v>2</v>
          </cell>
          <cell r="I565" t="str">
            <v>16</v>
          </cell>
          <cell r="J565" t="str">
            <v>ELIZA-S</v>
          </cell>
          <cell r="K565" t="str">
            <v>00/0</v>
          </cell>
          <cell r="L565" t="str">
            <v/>
          </cell>
          <cell r="M565" t="str">
            <v>B</v>
          </cell>
          <cell r="N565" t="str">
            <v>W</v>
          </cell>
          <cell r="O565">
            <v>1399</v>
          </cell>
          <cell r="P565">
            <v>625</v>
          </cell>
          <cell r="Q565">
            <v>625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70064</v>
          </cell>
          <cell r="Z565" t="str">
            <v>AMAZING LANKA I</v>
          </cell>
        </row>
        <row r="566">
          <cell r="F566">
            <v>6618116</v>
          </cell>
          <cell r="G566">
            <v>14</v>
          </cell>
          <cell r="H566">
            <v>2</v>
          </cell>
          <cell r="I566" t="str">
            <v>16</v>
          </cell>
          <cell r="J566" t="str">
            <v>ELIZA-S</v>
          </cell>
          <cell r="K566" t="str">
            <v>00/0</v>
          </cell>
          <cell r="L566" t="str">
            <v/>
          </cell>
          <cell r="M566" t="str">
            <v>B</v>
          </cell>
          <cell r="N566" t="str">
            <v>W</v>
          </cell>
          <cell r="O566">
            <v>1399</v>
          </cell>
          <cell r="P566">
            <v>625</v>
          </cell>
          <cell r="Q566">
            <v>625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70064</v>
          </cell>
          <cell r="Z566" t="str">
            <v>AMAZING LANKA I</v>
          </cell>
        </row>
        <row r="567">
          <cell r="F567">
            <v>6614116</v>
          </cell>
          <cell r="G567">
            <v>14</v>
          </cell>
          <cell r="H567">
            <v>2</v>
          </cell>
          <cell r="I567" t="str">
            <v>16</v>
          </cell>
          <cell r="J567" t="str">
            <v>ELIZA-S</v>
          </cell>
          <cell r="K567" t="str">
            <v>00/0</v>
          </cell>
          <cell r="L567" t="str">
            <v/>
          </cell>
          <cell r="M567" t="str">
            <v>B</v>
          </cell>
          <cell r="N567" t="str">
            <v>W</v>
          </cell>
          <cell r="O567">
            <v>1399</v>
          </cell>
          <cell r="P567">
            <v>625</v>
          </cell>
          <cell r="Q567">
            <v>625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70064</v>
          </cell>
          <cell r="Z567" t="str">
            <v>AMAZING LANKA I</v>
          </cell>
        </row>
        <row r="568">
          <cell r="F568">
            <v>5615018</v>
          </cell>
          <cell r="G568">
            <v>14</v>
          </cell>
          <cell r="H568">
            <v>2</v>
          </cell>
          <cell r="I568" t="str">
            <v>18</v>
          </cell>
          <cell r="J568" t="str">
            <v>TESSIE</v>
          </cell>
          <cell r="K568" t="str">
            <v>18/8</v>
          </cell>
          <cell r="L568" t="str">
            <v>-</v>
          </cell>
          <cell r="M568" t="str">
            <v>B</v>
          </cell>
          <cell r="N568" t="str">
            <v>D</v>
          </cell>
          <cell r="O568">
            <v>499</v>
          </cell>
          <cell r="P568">
            <v>300</v>
          </cell>
          <cell r="Q568">
            <v>300</v>
          </cell>
          <cell r="R568">
            <v>9</v>
          </cell>
          <cell r="S568">
            <v>10</v>
          </cell>
          <cell r="T568">
            <v>4</v>
          </cell>
          <cell r="U568">
            <v>4</v>
          </cell>
          <cell r="V568">
            <v>1492.32</v>
          </cell>
          <cell r="W568">
            <v>70</v>
          </cell>
          <cell r="X568">
            <v>25456.35</v>
          </cell>
          <cell r="Y568">
            <v>70012</v>
          </cell>
          <cell r="Z568" t="str">
            <v>SAATHI SHOE IND</v>
          </cell>
          <cell r="AA568">
            <v>83</v>
          </cell>
          <cell r="AB568">
            <v>44302.17</v>
          </cell>
          <cell r="AC568">
            <v>259</v>
          </cell>
        </row>
        <row r="569">
          <cell r="F569">
            <v>5618018</v>
          </cell>
          <cell r="G569">
            <v>14</v>
          </cell>
          <cell r="H569">
            <v>2</v>
          </cell>
          <cell r="I569" t="str">
            <v>18</v>
          </cell>
          <cell r="J569" t="str">
            <v>TESSIE</v>
          </cell>
          <cell r="K569" t="str">
            <v>18/8</v>
          </cell>
          <cell r="L569" t="str">
            <v>-</v>
          </cell>
          <cell r="M569" t="str">
            <v>B</v>
          </cell>
          <cell r="N569" t="str">
            <v>D</v>
          </cell>
          <cell r="O569">
            <v>499</v>
          </cell>
          <cell r="P569">
            <v>300</v>
          </cell>
          <cell r="Q569">
            <v>300</v>
          </cell>
          <cell r="R569">
            <v>0</v>
          </cell>
          <cell r="S569">
            <v>1</v>
          </cell>
          <cell r="T569">
            <v>6</v>
          </cell>
          <cell r="U569">
            <v>2</v>
          </cell>
          <cell r="V569">
            <v>853</v>
          </cell>
          <cell r="W569">
            <v>46</v>
          </cell>
          <cell r="X569">
            <v>17554.87</v>
          </cell>
          <cell r="Y569">
            <v>70012</v>
          </cell>
          <cell r="Z569" t="str">
            <v>SAATHI SHOE IND</v>
          </cell>
          <cell r="AA569">
            <v>151</v>
          </cell>
          <cell r="AB569">
            <v>81718.880000000005</v>
          </cell>
          <cell r="AC569">
            <v>455</v>
          </cell>
        </row>
        <row r="570">
          <cell r="F570">
            <v>5615524</v>
          </cell>
          <cell r="G570">
            <v>14</v>
          </cell>
          <cell r="H570">
            <v>2</v>
          </cell>
          <cell r="I570" t="str">
            <v>24</v>
          </cell>
          <cell r="J570" t="str">
            <v>SAKURA-S</v>
          </cell>
          <cell r="K570" t="str">
            <v>00/0</v>
          </cell>
          <cell r="L570" t="str">
            <v/>
          </cell>
          <cell r="M570" t="str">
            <v>B</v>
          </cell>
          <cell r="N570" t="str">
            <v>D</v>
          </cell>
          <cell r="O570">
            <v>799</v>
          </cell>
          <cell r="P570">
            <v>355</v>
          </cell>
          <cell r="Q570">
            <v>355</v>
          </cell>
          <cell r="R570">
            <v>4</v>
          </cell>
          <cell r="S570">
            <v>2</v>
          </cell>
          <cell r="T570">
            <v>5</v>
          </cell>
          <cell r="U570">
            <v>6</v>
          </cell>
          <cell r="V570">
            <v>4029.17</v>
          </cell>
          <cell r="W570">
            <v>154</v>
          </cell>
          <cell r="X570">
            <v>104007.16</v>
          </cell>
          <cell r="Y570">
            <v>70085</v>
          </cell>
          <cell r="Z570" t="str">
            <v>INDUNIL SHOE PR</v>
          </cell>
          <cell r="AA570">
            <v>387</v>
          </cell>
          <cell r="AB570">
            <v>263684.69</v>
          </cell>
          <cell r="AC570">
            <v>77</v>
          </cell>
        </row>
        <row r="571">
          <cell r="F571">
            <v>5618524</v>
          </cell>
          <cell r="G571">
            <v>14</v>
          </cell>
          <cell r="H571">
            <v>2</v>
          </cell>
          <cell r="I571" t="str">
            <v>24</v>
          </cell>
          <cell r="J571" t="str">
            <v>SAKURA-S</v>
          </cell>
          <cell r="K571" t="str">
            <v>00/0</v>
          </cell>
          <cell r="L571" t="str">
            <v/>
          </cell>
          <cell r="M571" t="str">
            <v>B</v>
          </cell>
          <cell r="N571" t="str">
            <v>D</v>
          </cell>
          <cell r="O571">
            <v>799</v>
          </cell>
          <cell r="P571">
            <v>355</v>
          </cell>
          <cell r="Q571">
            <v>355</v>
          </cell>
          <cell r="R571">
            <v>2</v>
          </cell>
          <cell r="S571">
            <v>1</v>
          </cell>
          <cell r="T571">
            <v>2</v>
          </cell>
          <cell r="U571">
            <v>1</v>
          </cell>
          <cell r="V571">
            <v>682.91</v>
          </cell>
          <cell r="W571">
            <v>145</v>
          </cell>
          <cell r="X571">
            <v>97724.4</v>
          </cell>
          <cell r="Y571">
            <v>70085</v>
          </cell>
          <cell r="Z571" t="str">
            <v>INDUNIL SHOE PR</v>
          </cell>
          <cell r="AA571">
            <v>928</v>
          </cell>
          <cell r="AB571">
            <v>624997.99</v>
          </cell>
          <cell r="AC571">
            <v>294</v>
          </cell>
        </row>
        <row r="572">
          <cell r="F572">
            <v>5616524</v>
          </cell>
          <cell r="G572">
            <v>14</v>
          </cell>
          <cell r="H572">
            <v>2</v>
          </cell>
          <cell r="I572" t="str">
            <v>24</v>
          </cell>
          <cell r="J572" t="str">
            <v>SAKURA-S</v>
          </cell>
          <cell r="K572" t="str">
            <v>00/0</v>
          </cell>
          <cell r="L572" t="str">
            <v/>
          </cell>
          <cell r="M572" t="str">
            <v>B</v>
          </cell>
          <cell r="N572" t="str">
            <v>D</v>
          </cell>
          <cell r="O572">
            <v>799</v>
          </cell>
          <cell r="P572">
            <v>355</v>
          </cell>
          <cell r="Q572">
            <v>355</v>
          </cell>
          <cell r="R572">
            <v>0</v>
          </cell>
          <cell r="S572">
            <v>4</v>
          </cell>
          <cell r="T572">
            <v>1</v>
          </cell>
          <cell r="U572">
            <v>1</v>
          </cell>
          <cell r="V572">
            <v>682.91</v>
          </cell>
          <cell r="W572">
            <v>93</v>
          </cell>
          <cell r="X572">
            <v>62964.28</v>
          </cell>
          <cell r="Y572">
            <v>70085</v>
          </cell>
          <cell r="Z572" t="str">
            <v>INDUNIL SHOE PR</v>
          </cell>
          <cell r="AA572">
            <v>607</v>
          </cell>
          <cell r="AB572">
            <v>409847.78</v>
          </cell>
          <cell r="AC572">
            <v>149</v>
          </cell>
        </row>
        <row r="573">
          <cell r="F573">
            <v>5614625</v>
          </cell>
          <cell r="G573">
            <v>14</v>
          </cell>
          <cell r="H573">
            <v>2</v>
          </cell>
          <cell r="I573" t="str">
            <v>25</v>
          </cell>
          <cell r="J573" t="str">
            <v>SAKURA-2-S</v>
          </cell>
          <cell r="K573" t="str">
            <v>00/0</v>
          </cell>
          <cell r="L573" t="str">
            <v/>
          </cell>
          <cell r="M573" t="str">
            <v>B</v>
          </cell>
          <cell r="N573" t="str">
            <v>W</v>
          </cell>
          <cell r="O573">
            <v>899</v>
          </cell>
          <cell r="P573">
            <v>425</v>
          </cell>
          <cell r="Q573">
            <v>425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70005</v>
          </cell>
          <cell r="Z573" t="str">
            <v xml:space="preserve">S.N.S.         </v>
          </cell>
        </row>
        <row r="574">
          <cell r="F574">
            <v>5616625</v>
          </cell>
          <cell r="G574">
            <v>14</v>
          </cell>
          <cell r="H574">
            <v>2</v>
          </cell>
          <cell r="I574" t="str">
            <v>25</v>
          </cell>
          <cell r="J574" t="str">
            <v>SAKURA-2-S</v>
          </cell>
          <cell r="K574" t="str">
            <v>00/0</v>
          </cell>
          <cell r="L574" t="str">
            <v/>
          </cell>
          <cell r="M574" t="str">
            <v>B</v>
          </cell>
          <cell r="N574" t="str">
            <v>W</v>
          </cell>
          <cell r="O574">
            <v>899</v>
          </cell>
          <cell r="P574">
            <v>425</v>
          </cell>
          <cell r="Q574">
            <v>425</v>
          </cell>
          <cell r="R574">
            <v>61</v>
          </cell>
          <cell r="S574">
            <v>2</v>
          </cell>
          <cell r="T574">
            <v>0</v>
          </cell>
          <cell r="U574">
            <v>27</v>
          </cell>
          <cell r="V574">
            <v>20515.740000000002</v>
          </cell>
          <cell r="W574">
            <v>90</v>
          </cell>
          <cell r="X574">
            <v>72796.08</v>
          </cell>
          <cell r="Y574">
            <v>70005</v>
          </cell>
          <cell r="Z574" t="str">
            <v xml:space="preserve">S.N.S.         </v>
          </cell>
        </row>
        <row r="575">
          <cell r="F575">
            <v>5611530</v>
          </cell>
          <cell r="G575">
            <v>14</v>
          </cell>
          <cell r="H575">
            <v>2</v>
          </cell>
          <cell r="I575" t="str">
            <v>30</v>
          </cell>
          <cell r="J575" t="str">
            <v>TINA</v>
          </cell>
          <cell r="K575" t="str">
            <v>00/0</v>
          </cell>
          <cell r="L575" t="str">
            <v>+</v>
          </cell>
          <cell r="M575" t="str">
            <v>B</v>
          </cell>
          <cell r="N575" t="str">
            <v>D</v>
          </cell>
          <cell r="O575">
            <v>1199</v>
          </cell>
          <cell r="P575">
            <v>527.52</v>
          </cell>
          <cell r="Q575">
            <v>596.11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70008</v>
          </cell>
          <cell r="Z575" t="str">
            <v>SININDU ENTERPR</v>
          </cell>
          <cell r="AA575">
            <v>31</v>
          </cell>
          <cell r="AB575">
            <v>3863.46</v>
          </cell>
          <cell r="AC575">
            <v>11</v>
          </cell>
        </row>
        <row r="576">
          <cell r="F576">
            <v>5614079</v>
          </cell>
          <cell r="G576">
            <v>14</v>
          </cell>
          <cell r="H576">
            <v>2</v>
          </cell>
          <cell r="I576" t="str">
            <v>79</v>
          </cell>
          <cell r="J576" t="str">
            <v>ASANKA</v>
          </cell>
          <cell r="K576" t="str">
            <v>23/8</v>
          </cell>
          <cell r="L576" t="str">
            <v>+</v>
          </cell>
          <cell r="M576" t="str">
            <v>B</v>
          </cell>
          <cell r="N576" t="str">
            <v>N</v>
          </cell>
          <cell r="O576">
            <v>749</v>
          </cell>
          <cell r="P576">
            <v>310</v>
          </cell>
          <cell r="Q576">
            <v>310</v>
          </cell>
          <cell r="R576">
            <v>105</v>
          </cell>
          <cell r="S576">
            <v>44</v>
          </cell>
          <cell r="T576">
            <v>60</v>
          </cell>
          <cell r="U576">
            <v>70</v>
          </cell>
          <cell r="V576">
            <v>44523.839999999997</v>
          </cell>
          <cell r="W576">
            <v>1196</v>
          </cell>
          <cell r="X576">
            <v>762609.33</v>
          </cell>
          <cell r="Y576">
            <v>70011</v>
          </cell>
          <cell r="Z576" t="str">
            <v>THE GLAMOUR SHO</v>
          </cell>
          <cell r="AA576">
            <v>1243</v>
          </cell>
          <cell r="AB576">
            <v>727629.04</v>
          </cell>
          <cell r="AC576">
            <v>1972</v>
          </cell>
        </row>
        <row r="577">
          <cell r="F577">
            <v>5616079</v>
          </cell>
          <cell r="G577">
            <v>14</v>
          </cell>
          <cell r="H577">
            <v>2</v>
          </cell>
          <cell r="I577" t="str">
            <v>79</v>
          </cell>
          <cell r="J577" t="str">
            <v>ASANKA</v>
          </cell>
          <cell r="K577" t="str">
            <v>23/8</v>
          </cell>
          <cell r="L577" t="str">
            <v>+</v>
          </cell>
          <cell r="M577" t="str">
            <v>B</v>
          </cell>
          <cell r="N577" t="str">
            <v>N</v>
          </cell>
          <cell r="O577">
            <v>749</v>
          </cell>
          <cell r="P577">
            <v>310</v>
          </cell>
          <cell r="Q577">
            <v>310</v>
          </cell>
          <cell r="R577">
            <v>48</v>
          </cell>
          <cell r="S577">
            <v>38</v>
          </cell>
          <cell r="T577">
            <v>46</v>
          </cell>
          <cell r="U577">
            <v>34</v>
          </cell>
          <cell r="V577">
            <v>21439.31</v>
          </cell>
          <cell r="W577">
            <v>677</v>
          </cell>
          <cell r="X577">
            <v>429195.77</v>
          </cell>
          <cell r="Y577">
            <v>70011</v>
          </cell>
          <cell r="Z577" t="str">
            <v>THE GLAMOUR SHO</v>
          </cell>
          <cell r="AA577">
            <v>667</v>
          </cell>
          <cell r="AB577">
            <v>390596.86</v>
          </cell>
          <cell r="AC577">
            <v>969</v>
          </cell>
        </row>
        <row r="578">
          <cell r="F578">
            <v>5616080</v>
          </cell>
          <cell r="G578">
            <v>14</v>
          </cell>
          <cell r="H578">
            <v>2</v>
          </cell>
          <cell r="I578" t="str">
            <v>80</v>
          </cell>
          <cell r="J578" t="str">
            <v>RAVINI</v>
          </cell>
          <cell r="K578" t="str">
            <v>18/8</v>
          </cell>
          <cell r="L578" t="str">
            <v>-</v>
          </cell>
          <cell r="M578" t="str">
            <v>B</v>
          </cell>
          <cell r="N578" t="str">
            <v>D</v>
          </cell>
          <cell r="O578">
            <v>699</v>
          </cell>
          <cell r="P578">
            <v>340.93</v>
          </cell>
          <cell r="Q578">
            <v>341.28</v>
          </cell>
          <cell r="R578">
            <v>1</v>
          </cell>
          <cell r="S578">
            <v>1</v>
          </cell>
          <cell r="T578">
            <v>1</v>
          </cell>
          <cell r="U578">
            <v>0</v>
          </cell>
          <cell r="V578">
            <v>0</v>
          </cell>
          <cell r="W578">
            <v>26</v>
          </cell>
          <cell r="X578">
            <v>13910.46</v>
          </cell>
          <cell r="Y578">
            <v>70011</v>
          </cell>
          <cell r="Z578" t="str">
            <v>THE GLAMOUR SHO</v>
          </cell>
          <cell r="AA578">
            <v>36</v>
          </cell>
          <cell r="AB578">
            <v>20415.29</v>
          </cell>
          <cell r="AC578">
            <v>230</v>
          </cell>
        </row>
        <row r="579">
          <cell r="F579">
            <v>6615001</v>
          </cell>
          <cell r="G579">
            <v>14</v>
          </cell>
          <cell r="H579">
            <v>3</v>
          </cell>
          <cell r="I579" t="str">
            <v>01</v>
          </cell>
          <cell r="J579" t="str">
            <v>SHARRON</v>
          </cell>
          <cell r="K579" t="str">
            <v>00/0</v>
          </cell>
          <cell r="L579" t="str">
            <v/>
          </cell>
          <cell r="M579" t="str">
            <v>B</v>
          </cell>
          <cell r="N579" t="str">
            <v>W</v>
          </cell>
          <cell r="O579">
            <v>2999</v>
          </cell>
          <cell r="P579">
            <v>1407</v>
          </cell>
          <cell r="Q579">
            <v>1407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80005</v>
          </cell>
          <cell r="Z579" t="str">
            <v xml:space="preserve">BATA INDIA     </v>
          </cell>
          <cell r="AA579">
            <v>0</v>
          </cell>
          <cell r="AB579">
            <v>0</v>
          </cell>
        </row>
        <row r="580">
          <cell r="F580">
            <v>6614001</v>
          </cell>
          <cell r="G580">
            <v>14</v>
          </cell>
          <cell r="H580">
            <v>3</v>
          </cell>
          <cell r="I580" t="str">
            <v>01</v>
          </cell>
          <cell r="J580" t="str">
            <v>SHARRON</v>
          </cell>
          <cell r="K580" t="str">
            <v>00/0</v>
          </cell>
          <cell r="L580" t="str">
            <v/>
          </cell>
          <cell r="M580" t="str">
            <v>B</v>
          </cell>
          <cell r="N580" t="str">
            <v>W</v>
          </cell>
          <cell r="O580">
            <v>2999</v>
          </cell>
          <cell r="P580">
            <v>1407</v>
          </cell>
          <cell r="Q580">
            <v>1407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80005</v>
          </cell>
          <cell r="Z580" t="str">
            <v xml:space="preserve">BATA INDIA     </v>
          </cell>
          <cell r="AA580">
            <v>0</v>
          </cell>
          <cell r="AB580">
            <v>0</v>
          </cell>
        </row>
        <row r="581">
          <cell r="F581">
            <v>7618503</v>
          </cell>
          <cell r="G581">
            <v>14</v>
          </cell>
          <cell r="H581">
            <v>3</v>
          </cell>
          <cell r="I581" t="str">
            <v>03</v>
          </cell>
          <cell r="J581" t="str">
            <v>SELINA</v>
          </cell>
          <cell r="K581" t="str">
            <v>00/0</v>
          </cell>
          <cell r="L581" t="str">
            <v>+</v>
          </cell>
          <cell r="M581" t="str">
            <v>B</v>
          </cell>
          <cell r="N581" t="str">
            <v>D</v>
          </cell>
          <cell r="O581">
            <v>2999</v>
          </cell>
          <cell r="P581">
            <v>1244.3</v>
          </cell>
          <cell r="Q581">
            <v>1195</v>
          </cell>
          <cell r="R581">
            <v>1</v>
          </cell>
          <cell r="S581">
            <v>1</v>
          </cell>
          <cell r="T581">
            <v>0</v>
          </cell>
          <cell r="U581">
            <v>0</v>
          </cell>
          <cell r="V581">
            <v>0</v>
          </cell>
          <cell r="W581">
            <v>7</v>
          </cell>
          <cell r="X581">
            <v>17045.61</v>
          </cell>
          <cell r="Y581">
            <v>70037</v>
          </cell>
          <cell r="Z581" t="str">
            <v xml:space="preserve">WARKING SHOES  </v>
          </cell>
          <cell r="AA581">
            <v>26</v>
          </cell>
          <cell r="AB581">
            <v>24145.69</v>
          </cell>
          <cell r="AC581">
            <v>36</v>
          </cell>
        </row>
        <row r="582">
          <cell r="F582">
            <v>5615903</v>
          </cell>
          <cell r="G582">
            <v>14</v>
          </cell>
          <cell r="H582">
            <v>3</v>
          </cell>
          <cell r="I582" t="str">
            <v>03</v>
          </cell>
          <cell r="J582" t="str">
            <v>IWAZI</v>
          </cell>
          <cell r="K582" t="str">
            <v>48/7</v>
          </cell>
          <cell r="L582" t="str">
            <v>-</v>
          </cell>
          <cell r="M582" t="str">
            <v>B</v>
          </cell>
          <cell r="N582" t="str">
            <v>D</v>
          </cell>
          <cell r="O582">
            <v>3999</v>
          </cell>
          <cell r="P582">
            <v>1883</v>
          </cell>
          <cell r="Q582">
            <v>1883</v>
          </cell>
          <cell r="R582">
            <v>1</v>
          </cell>
          <cell r="S582">
            <v>0</v>
          </cell>
          <cell r="T582">
            <v>0</v>
          </cell>
          <cell r="U582">
            <v>1</v>
          </cell>
          <cell r="V582">
            <v>3417.95</v>
          </cell>
          <cell r="W582">
            <v>18</v>
          </cell>
          <cell r="X582">
            <v>60839.51</v>
          </cell>
          <cell r="Y582">
            <v>80025</v>
          </cell>
          <cell r="Z582" t="str">
            <v xml:space="preserve">CFS            </v>
          </cell>
          <cell r="AA582">
            <v>28</v>
          </cell>
          <cell r="AB582">
            <v>93603.98</v>
          </cell>
          <cell r="AC582">
            <v>13</v>
          </cell>
        </row>
        <row r="583">
          <cell r="F583">
            <v>5616903</v>
          </cell>
          <cell r="G583">
            <v>14</v>
          </cell>
          <cell r="H583">
            <v>3</v>
          </cell>
          <cell r="I583" t="str">
            <v>03</v>
          </cell>
          <cell r="J583" t="str">
            <v>IWAZI</v>
          </cell>
          <cell r="K583" t="str">
            <v>48/7</v>
          </cell>
          <cell r="L583" t="str">
            <v>-</v>
          </cell>
          <cell r="M583" t="str">
            <v>B</v>
          </cell>
          <cell r="N583" t="str">
            <v>D</v>
          </cell>
          <cell r="O583">
            <v>3999</v>
          </cell>
          <cell r="P583">
            <v>1883</v>
          </cell>
          <cell r="Q583">
            <v>1883</v>
          </cell>
          <cell r="R583">
            <v>0</v>
          </cell>
          <cell r="S583">
            <v>0</v>
          </cell>
          <cell r="T583">
            <v>0</v>
          </cell>
          <cell r="U583">
            <v>1</v>
          </cell>
          <cell r="V583">
            <v>2905.26</v>
          </cell>
          <cell r="W583">
            <v>19</v>
          </cell>
          <cell r="X583">
            <v>64428.36</v>
          </cell>
          <cell r="Y583">
            <v>80025</v>
          </cell>
          <cell r="Z583" t="str">
            <v xml:space="preserve">CFS            </v>
          </cell>
          <cell r="AA583">
            <v>36</v>
          </cell>
          <cell r="AB583">
            <v>119286.46</v>
          </cell>
          <cell r="AC583">
            <v>22</v>
          </cell>
        </row>
        <row r="584">
          <cell r="F584">
            <v>7613904</v>
          </cell>
          <cell r="G584">
            <v>14</v>
          </cell>
          <cell r="H584">
            <v>3</v>
          </cell>
          <cell r="I584" t="str">
            <v>04</v>
          </cell>
          <cell r="J584" t="str">
            <v>WYNONA</v>
          </cell>
          <cell r="K584" t="str">
            <v>48/7</v>
          </cell>
          <cell r="L584" t="str">
            <v>-</v>
          </cell>
          <cell r="M584" t="str">
            <v>B</v>
          </cell>
          <cell r="N584" t="str">
            <v>D</v>
          </cell>
          <cell r="O584">
            <v>3999</v>
          </cell>
          <cell r="P584">
            <v>2207</v>
          </cell>
          <cell r="Q584">
            <v>2207</v>
          </cell>
          <cell r="R584">
            <v>0</v>
          </cell>
          <cell r="S584">
            <v>2</v>
          </cell>
          <cell r="T584">
            <v>1</v>
          </cell>
          <cell r="U584">
            <v>0</v>
          </cell>
          <cell r="V584">
            <v>0</v>
          </cell>
          <cell r="W584">
            <v>9</v>
          </cell>
          <cell r="X584">
            <v>30761.55</v>
          </cell>
          <cell r="Y584">
            <v>80025</v>
          </cell>
          <cell r="Z584" t="str">
            <v xml:space="preserve">CFS            </v>
          </cell>
          <cell r="AA584">
            <v>35</v>
          </cell>
          <cell r="AB584">
            <v>117919.28</v>
          </cell>
          <cell r="AC584">
            <v>12</v>
          </cell>
        </row>
        <row r="585">
          <cell r="F585">
            <v>6646504</v>
          </cell>
          <cell r="G585">
            <v>14</v>
          </cell>
          <cell r="H585">
            <v>3</v>
          </cell>
          <cell r="I585" t="str">
            <v>04</v>
          </cell>
          <cell r="J585" t="str">
            <v>PRIYA</v>
          </cell>
          <cell r="K585" t="str">
            <v>00/0</v>
          </cell>
          <cell r="L585" t="str">
            <v/>
          </cell>
          <cell r="M585" t="str">
            <v>B</v>
          </cell>
          <cell r="N585" t="str">
            <v>W</v>
          </cell>
          <cell r="O585">
            <v>2499</v>
          </cell>
          <cell r="P585">
            <v>1150</v>
          </cell>
          <cell r="Q585">
            <v>1150</v>
          </cell>
          <cell r="R585">
            <v>3</v>
          </cell>
          <cell r="S585">
            <v>0</v>
          </cell>
          <cell r="T585">
            <v>0</v>
          </cell>
          <cell r="U585">
            <v>2</v>
          </cell>
          <cell r="V585">
            <v>3951.41</v>
          </cell>
          <cell r="W585">
            <v>5</v>
          </cell>
          <cell r="X585">
            <v>9718.33</v>
          </cell>
          <cell r="Y585">
            <v>70071</v>
          </cell>
          <cell r="Z585" t="str">
            <v>J.K ENTERPRISES</v>
          </cell>
        </row>
        <row r="586">
          <cell r="F586">
            <v>6643504</v>
          </cell>
          <cell r="G586">
            <v>14</v>
          </cell>
          <cell r="H586">
            <v>3</v>
          </cell>
          <cell r="I586" t="str">
            <v>04</v>
          </cell>
          <cell r="J586" t="str">
            <v>PRIYA</v>
          </cell>
          <cell r="K586" t="str">
            <v>00/0</v>
          </cell>
          <cell r="L586" t="str">
            <v/>
          </cell>
          <cell r="M586" t="str">
            <v>B</v>
          </cell>
          <cell r="N586" t="str">
            <v>W</v>
          </cell>
          <cell r="O586">
            <v>2499</v>
          </cell>
          <cell r="P586">
            <v>1150</v>
          </cell>
          <cell r="Q586">
            <v>1150</v>
          </cell>
          <cell r="R586">
            <v>3</v>
          </cell>
          <cell r="S586">
            <v>0</v>
          </cell>
          <cell r="T586">
            <v>0</v>
          </cell>
          <cell r="U586">
            <v>3</v>
          </cell>
          <cell r="V586">
            <v>5980.52</v>
          </cell>
          <cell r="W586">
            <v>6</v>
          </cell>
          <cell r="X586">
            <v>11427.05</v>
          </cell>
          <cell r="Y586">
            <v>70071</v>
          </cell>
          <cell r="Z586" t="str">
            <v>J.K ENTERPRISES</v>
          </cell>
        </row>
        <row r="587">
          <cell r="F587">
            <v>7616905</v>
          </cell>
          <cell r="G587">
            <v>14</v>
          </cell>
          <cell r="H587">
            <v>3</v>
          </cell>
          <cell r="I587" t="str">
            <v>05</v>
          </cell>
          <cell r="J587" t="str">
            <v>WOOD</v>
          </cell>
          <cell r="K587" t="str">
            <v>48/7</v>
          </cell>
          <cell r="L587" t="str">
            <v>-</v>
          </cell>
          <cell r="M587" t="str">
            <v>B</v>
          </cell>
          <cell r="N587" t="str">
            <v>D</v>
          </cell>
          <cell r="O587">
            <v>3999</v>
          </cell>
          <cell r="P587">
            <v>1937</v>
          </cell>
          <cell r="Q587">
            <v>1937</v>
          </cell>
          <cell r="R587">
            <v>1</v>
          </cell>
          <cell r="S587">
            <v>1</v>
          </cell>
          <cell r="T587">
            <v>0</v>
          </cell>
          <cell r="U587">
            <v>0</v>
          </cell>
          <cell r="V587">
            <v>0</v>
          </cell>
          <cell r="W587">
            <v>12</v>
          </cell>
          <cell r="X587">
            <v>40502.71</v>
          </cell>
          <cell r="Y587">
            <v>80025</v>
          </cell>
          <cell r="Z587" t="str">
            <v xml:space="preserve">CFS            </v>
          </cell>
          <cell r="AA587">
            <v>19</v>
          </cell>
          <cell r="AB587">
            <v>64428.36</v>
          </cell>
          <cell r="AC587">
            <v>20</v>
          </cell>
        </row>
        <row r="588">
          <cell r="F588">
            <v>6616505</v>
          </cell>
          <cell r="G588">
            <v>14</v>
          </cell>
          <cell r="H588">
            <v>3</v>
          </cell>
          <cell r="I588" t="str">
            <v>05</v>
          </cell>
          <cell r="J588" t="str">
            <v>PEGGIE</v>
          </cell>
          <cell r="K588" t="str">
            <v>00/0</v>
          </cell>
          <cell r="L588" t="str">
            <v/>
          </cell>
          <cell r="M588" t="str">
            <v>B</v>
          </cell>
          <cell r="N588" t="str">
            <v>W</v>
          </cell>
          <cell r="O588">
            <v>4999</v>
          </cell>
          <cell r="P588">
            <v>2193</v>
          </cell>
          <cell r="Q588">
            <v>2193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80025</v>
          </cell>
          <cell r="Z588" t="str">
            <v xml:space="preserve">CFS            </v>
          </cell>
        </row>
        <row r="589">
          <cell r="F589">
            <v>6612505</v>
          </cell>
          <cell r="G589">
            <v>14</v>
          </cell>
          <cell r="H589">
            <v>3</v>
          </cell>
          <cell r="I589" t="str">
            <v>05</v>
          </cell>
          <cell r="J589" t="str">
            <v>PEGGIE</v>
          </cell>
          <cell r="K589" t="str">
            <v>00/0</v>
          </cell>
          <cell r="L589" t="str">
            <v/>
          </cell>
          <cell r="M589" t="str">
            <v>B</v>
          </cell>
          <cell r="N589" t="str">
            <v>W</v>
          </cell>
          <cell r="O589">
            <v>4999</v>
          </cell>
          <cell r="P589">
            <v>2193</v>
          </cell>
          <cell r="Q589">
            <v>2193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80025</v>
          </cell>
          <cell r="Z589" t="str">
            <v xml:space="preserve">CFS            </v>
          </cell>
        </row>
        <row r="590">
          <cell r="F590">
            <v>7616006</v>
          </cell>
          <cell r="G590">
            <v>14</v>
          </cell>
          <cell r="H590">
            <v>3</v>
          </cell>
          <cell r="I590" t="str">
            <v>06</v>
          </cell>
          <cell r="J590" t="str">
            <v>HILLERY</v>
          </cell>
          <cell r="K590" t="str">
            <v>41/8</v>
          </cell>
          <cell r="L590" t="str">
            <v>-</v>
          </cell>
          <cell r="M590" t="str">
            <v>B</v>
          </cell>
          <cell r="N590" t="str">
            <v>D</v>
          </cell>
          <cell r="O590">
            <v>1000</v>
          </cell>
          <cell r="P590">
            <v>1150</v>
          </cell>
          <cell r="Q590">
            <v>1150</v>
          </cell>
          <cell r="R590">
            <v>0</v>
          </cell>
          <cell r="S590">
            <v>0</v>
          </cell>
          <cell r="T590">
            <v>1</v>
          </cell>
          <cell r="U590">
            <v>0</v>
          </cell>
          <cell r="V590">
            <v>0</v>
          </cell>
          <cell r="W590">
            <v>23</v>
          </cell>
          <cell r="X590">
            <v>18793.2</v>
          </cell>
          <cell r="Y590">
            <v>70043</v>
          </cell>
          <cell r="Z590" t="str">
            <v>COUNTRY STYLE P</v>
          </cell>
          <cell r="AA590">
            <v>10</v>
          </cell>
          <cell r="AB590">
            <v>20718.23</v>
          </cell>
          <cell r="AC590">
            <v>21</v>
          </cell>
        </row>
        <row r="591">
          <cell r="F591">
            <v>7611006</v>
          </cell>
          <cell r="G591">
            <v>14</v>
          </cell>
          <cell r="H591">
            <v>3</v>
          </cell>
          <cell r="I591" t="str">
            <v>06</v>
          </cell>
          <cell r="J591" t="str">
            <v>HILLERY</v>
          </cell>
          <cell r="K591" t="str">
            <v>41/8</v>
          </cell>
          <cell r="L591" t="str">
            <v>-</v>
          </cell>
          <cell r="M591" t="str">
            <v>B</v>
          </cell>
          <cell r="N591" t="str">
            <v>D</v>
          </cell>
          <cell r="O591">
            <v>1000</v>
          </cell>
          <cell r="P591">
            <v>1150</v>
          </cell>
          <cell r="Q591">
            <v>1150</v>
          </cell>
          <cell r="R591">
            <v>0</v>
          </cell>
          <cell r="S591">
            <v>0</v>
          </cell>
          <cell r="T591">
            <v>1</v>
          </cell>
          <cell r="U591">
            <v>0</v>
          </cell>
          <cell r="V591">
            <v>0</v>
          </cell>
          <cell r="W591">
            <v>14</v>
          </cell>
          <cell r="X591">
            <v>12100.9</v>
          </cell>
          <cell r="Y591">
            <v>70043</v>
          </cell>
          <cell r="Z591" t="str">
            <v>COUNTRY STYLE P</v>
          </cell>
          <cell r="AA591">
            <v>9</v>
          </cell>
          <cell r="AB591">
            <v>8383.4</v>
          </cell>
          <cell r="AC591">
            <v>23</v>
          </cell>
        </row>
        <row r="592">
          <cell r="F592">
            <v>6615907</v>
          </cell>
          <cell r="G592">
            <v>14</v>
          </cell>
          <cell r="H592">
            <v>3</v>
          </cell>
          <cell r="I592" t="str">
            <v>07</v>
          </cell>
          <cell r="J592" t="str">
            <v>PANKH</v>
          </cell>
          <cell r="K592" t="str">
            <v>00/0</v>
          </cell>
          <cell r="L592" t="str">
            <v/>
          </cell>
          <cell r="M592" t="str">
            <v>B</v>
          </cell>
          <cell r="N592" t="str">
            <v>D</v>
          </cell>
          <cell r="O592">
            <v>2499</v>
          </cell>
          <cell r="P592">
            <v>1121</v>
          </cell>
          <cell r="Q592">
            <v>1121</v>
          </cell>
          <cell r="R592">
            <v>2</v>
          </cell>
          <cell r="S592">
            <v>0</v>
          </cell>
          <cell r="T592">
            <v>2</v>
          </cell>
          <cell r="U592">
            <v>1</v>
          </cell>
          <cell r="V592">
            <v>2135.9</v>
          </cell>
          <cell r="W592">
            <v>25</v>
          </cell>
          <cell r="X592">
            <v>52115.95</v>
          </cell>
          <cell r="Y592">
            <v>80005</v>
          </cell>
          <cell r="Z592" t="str">
            <v xml:space="preserve">BATA INDIA     </v>
          </cell>
          <cell r="AA592">
            <v>2</v>
          </cell>
          <cell r="AB592">
            <v>4271.8</v>
          </cell>
        </row>
        <row r="593">
          <cell r="F593">
            <v>6616007</v>
          </cell>
          <cell r="G593">
            <v>14</v>
          </cell>
          <cell r="H593">
            <v>3</v>
          </cell>
          <cell r="I593" t="str">
            <v>07</v>
          </cell>
          <cell r="J593" t="str">
            <v>VAYALA</v>
          </cell>
          <cell r="K593" t="str">
            <v>00/0</v>
          </cell>
          <cell r="L593" t="str">
            <v/>
          </cell>
          <cell r="M593" t="str">
            <v>B</v>
          </cell>
          <cell r="N593" t="str">
            <v>N</v>
          </cell>
          <cell r="O593">
            <v>1299</v>
          </cell>
          <cell r="P593">
            <v>576</v>
          </cell>
          <cell r="Q593">
            <v>576</v>
          </cell>
          <cell r="R593">
            <v>12</v>
          </cell>
          <cell r="S593">
            <v>11</v>
          </cell>
          <cell r="T593">
            <v>9</v>
          </cell>
          <cell r="U593">
            <v>10</v>
          </cell>
          <cell r="V593">
            <v>10547.47</v>
          </cell>
          <cell r="W593">
            <v>208</v>
          </cell>
          <cell r="X593">
            <v>223184.54</v>
          </cell>
          <cell r="Y593">
            <v>70011</v>
          </cell>
          <cell r="Z593" t="str">
            <v>THE GLAMOUR SHO</v>
          </cell>
          <cell r="AA593">
            <v>468</v>
          </cell>
          <cell r="AB593">
            <v>511352.39</v>
          </cell>
          <cell r="AC593">
            <v>798</v>
          </cell>
        </row>
        <row r="594">
          <cell r="F594">
            <v>6616907</v>
          </cell>
          <cell r="G594">
            <v>14</v>
          </cell>
          <cell r="H594">
            <v>3</v>
          </cell>
          <cell r="I594" t="str">
            <v>07</v>
          </cell>
          <cell r="J594" t="str">
            <v>PANKH</v>
          </cell>
          <cell r="K594" t="str">
            <v>00/0</v>
          </cell>
          <cell r="L594" t="str">
            <v/>
          </cell>
          <cell r="M594" t="str">
            <v>B</v>
          </cell>
          <cell r="N594" t="str">
            <v>D</v>
          </cell>
          <cell r="O594">
            <v>2499</v>
          </cell>
          <cell r="P594">
            <v>1121</v>
          </cell>
          <cell r="Q594">
            <v>1121</v>
          </cell>
          <cell r="R594">
            <v>1</v>
          </cell>
          <cell r="S594">
            <v>1</v>
          </cell>
          <cell r="T594">
            <v>3</v>
          </cell>
          <cell r="U594">
            <v>1</v>
          </cell>
          <cell r="V594">
            <v>2135.9</v>
          </cell>
          <cell r="W594">
            <v>40</v>
          </cell>
          <cell r="X594">
            <v>84795.22</v>
          </cell>
          <cell r="Y594">
            <v>80005</v>
          </cell>
          <cell r="Z594" t="str">
            <v xml:space="preserve">BATA INDIA     </v>
          </cell>
          <cell r="AA594">
            <v>2</v>
          </cell>
          <cell r="AB594">
            <v>4271.8</v>
          </cell>
        </row>
        <row r="595">
          <cell r="F595">
            <v>6614007</v>
          </cell>
          <cell r="G595">
            <v>14</v>
          </cell>
          <cell r="H595">
            <v>3</v>
          </cell>
          <cell r="I595" t="str">
            <v>07</v>
          </cell>
          <cell r="J595" t="str">
            <v>VAYALA</v>
          </cell>
          <cell r="K595" t="str">
            <v>00/0</v>
          </cell>
          <cell r="L595" t="str">
            <v/>
          </cell>
          <cell r="M595" t="str">
            <v>B</v>
          </cell>
          <cell r="N595" t="str">
            <v>N</v>
          </cell>
          <cell r="O595">
            <v>1299</v>
          </cell>
          <cell r="P595">
            <v>576</v>
          </cell>
          <cell r="Q595">
            <v>576</v>
          </cell>
          <cell r="R595">
            <v>4</v>
          </cell>
          <cell r="S595">
            <v>5</v>
          </cell>
          <cell r="T595">
            <v>3</v>
          </cell>
          <cell r="U595">
            <v>6</v>
          </cell>
          <cell r="V595">
            <v>6661.56</v>
          </cell>
          <cell r="W595">
            <v>139</v>
          </cell>
          <cell r="X595">
            <v>149951.78</v>
          </cell>
          <cell r="Y595">
            <v>70011</v>
          </cell>
          <cell r="Z595" t="str">
            <v>THE GLAMOUR SHO</v>
          </cell>
          <cell r="AA595">
            <v>301</v>
          </cell>
          <cell r="AB595">
            <v>327382.34999999998</v>
          </cell>
          <cell r="AC595">
            <v>484</v>
          </cell>
        </row>
        <row r="596">
          <cell r="F596">
            <v>5613909</v>
          </cell>
          <cell r="G596">
            <v>14</v>
          </cell>
          <cell r="H596">
            <v>3</v>
          </cell>
          <cell r="I596" t="str">
            <v>09</v>
          </cell>
          <cell r="J596" t="str">
            <v>NADIYA ELASTIC</v>
          </cell>
          <cell r="K596" t="str">
            <v>00/0</v>
          </cell>
          <cell r="L596" t="str">
            <v/>
          </cell>
          <cell r="M596" t="str">
            <v>B</v>
          </cell>
          <cell r="N596" t="str">
            <v>W</v>
          </cell>
          <cell r="O596">
            <v>3499</v>
          </cell>
          <cell r="P596">
            <v>1510</v>
          </cell>
          <cell r="Q596">
            <v>1510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80005</v>
          </cell>
          <cell r="Z596" t="str">
            <v xml:space="preserve">BATA INDIA     </v>
          </cell>
        </row>
        <row r="597">
          <cell r="F597">
            <v>6613909</v>
          </cell>
          <cell r="G597">
            <v>14</v>
          </cell>
          <cell r="H597">
            <v>3</v>
          </cell>
          <cell r="I597" t="str">
            <v>09</v>
          </cell>
          <cell r="J597" t="str">
            <v>PAWANI</v>
          </cell>
          <cell r="K597" t="str">
            <v>23/8</v>
          </cell>
          <cell r="L597" t="str">
            <v>-</v>
          </cell>
          <cell r="M597" t="str">
            <v>B</v>
          </cell>
          <cell r="N597" t="str">
            <v>D</v>
          </cell>
          <cell r="O597">
            <v>2499</v>
          </cell>
          <cell r="P597">
            <v>1561.05</v>
          </cell>
          <cell r="Q597">
            <v>1578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1</v>
          </cell>
          <cell r="X597">
            <v>426.5</v>
          </cell>
          <cell r="Y597">
            <v>80005</v>
          </cell>
          <cell r="Z597" t="str">
            <v xml:space="preserve">BATA INDIA     </v>
          </cell>
          <cell r="AA597">
            <v>13</v>
          </cell>
          <cell r="AB597">
            <v>10377.379999999999</v>
          </cell>
          <cell r="AC597">
            <v>24</v>
          </cell>
        </row>
        <row r="598">
          <cell r="F598">
            <v>7613010</v>
          </cell>
          <cell r="G598">
            <v>14</v>
          </cell>
          <cell r="H598">
            <v>3</v>
          </cell>
          <cell r="I598" t="str">
            <v>10</v>
          </cell>
          <cell r="J598" t="str">
            <v>KIA-S</v>
          </cell>
          <cell r="K598" t="str">
            <v>00/0</v>
          </cell>
          <cell r="L598" t="str">
            <v/>
          </cell>
          <cell r="M598" t="str">
            <v>B</v>
          </cell>
          <cell r="N598" t="str">
            <v>N</v>
          </cell>
          <cell r="O598">
            <v>1599</v>
          </cell>
          <cell r="P598">
            <v>650</v>
          </cell>
          <cell r="Q598">
            <v>650</v>
          </cell>
          <cell r="R598">
            <v>23</v>
          </cell>
          <cell r="S598">
            <v>1</v>
          </cell>
          <cell r="T598">
            <v>2</v>
          </cell>
          <cell r="U598">
            <v>1</v>
          </cell>
          <cell r="V598">
            <v>1230</v>
          </cell>
          <cell r="W598">
            <v>54</v>
          </cell>
          <cell r="X598">
            <v>77517.429999999993</v>
          </cell>
          <cell r="Y598">
            <v>70041</v>
          </cell>
          <cell r="Z598" t="str">
            <v>NEW MODWAY INDU</v>
          </cell>
          <cell r="AA598">
            <v>112</v>
          </cell>
          <cell r="AB598">
            <v>150265.35</v>
          </cell>
          <cell r="AC598">
            <v>514</v>
          </cell>
        </row>
        <row r="599">
          <cell r="F599">
            <v>7616510</v>
          </cell>
          <cell r="G599">
            <v>14</v>
          </cell>
          <cell r="H599">
            <v>3</v>
          </cell>
          <cell r="I599" t="str">
            <v>10</v>
          </cell>
          <cell r="J599" t="str">
            <v>REBECCA PLAIN</v>
          </cell>
          <cell r="K599" t="str">
            <v>40/8</v>
          </cell>
          <cell r="L599" t="str">
            <v>+</v>
          </cell>
          <cell r="M599" t="str">
            <v>B</v>
          </cell>
          <cell r="N599" t="str">
            <v>B</v>
          </cell>
          <cell r="O599">
            <v>1999</v>
          </cell>
          <cell r="P599">
            <v>895</v>
          </cell>
          <cell r="Q599">
            <v>895</v>
          </cell>
          <cell r="R599">
            <v>0</v>
          </cell>
          <cell r="S599">
            <v>-1</v>
          </cell>
          <cell r="T599">
            <v>5</v>
          </cell>
          <cell r="U599">
            <v>1</v>
          </cell>
          <cell r="V599">
            <v>1708.55</v>
          </cell>
          <cell r="W599">
            <v>63</v>
          </cell>
          <cell r="X599">
            <v>97690.63</v>
          </cell>
          <cell r="Y599">
            <v>70064</v>
          </cell>
          <cell r="Z599" t="str">
            <v>AMAZING LANKA I</v>
          </cell>
          <cell r="AA599">
            <v>79</v>
          </cell>
          <cell r="AB599">
            <v>123423.9</v>
          </cell>
        </row>
        <row r="600">
          <cell r="F600">
            <v>7616010</v>
          </cell>
          <cell r="G600">
            <v>14</v>
          </cell>
          <cell r="H600">
            <v>3</v>
          </cell>
          <cell r="I600" t="str">
            <v>10</v>
          </cell>
          <cell r="J600" t="str">
            <v>KIA-S</v>
          </cell>
          <cell r="K600" t="str">
            <v>00/0</v>
          </cell>
          <cell r="L600" t="str">
            <v/>
          </cell>
          <cell r="M600" t="str">
            <v>B</v>
          </cell>
          <cell r="N600" t="str">
            <v>N</v>
          </cell>
          <cell r="O600">
            <v>1599</v>
          </cell>
          <cell r="P600">
            <v>650</v>
          </cell>
          <cell r="Q600">
            <v>650</v>
          </cell>
          <cell r="R600">
            <v>0</v>
          </cell>
          <cell r="S600">
            <v>0</v>
          </cell>
          <cell r="T600">
            <v>0</v>
          </cell>
          <cell r="U600">
            <v>1</v>
          </cell>
          <cell r="V600">
            <v>1366.67</v>
          </cell>
          <cell r="W600">
            <v>11</v>
          </cell>
          <cell r="X600">
            <v>14295.37</v>
          </cell>
          <cell r="Y600">
            <v>70041</v>
          </cell>
          <cell r="Z600" t="str">
            <v>NEW MODWAY INDU</v>
          </cell>
          <cell r="AA600">
            <v>89</v>
          </cell>
          <cell r="AB600">
            <v>121551.61</v>
          </cell>
          <cell r="AC600">
            <v>825</v>
          </cell>
        </row>
        <row r="601">
          <cell r="F601">
            <v>7614510</v>
          </cell>
          <cell r="G601">
            <v>14</v>
          </cell>
          <cell r="H601">
            <v>3</v>
          </cell>
          <cell r="I601" t="str">
            <v>10</v>
          </cell>
          <cell r="J601" t="str">
            <v>REBECCA PLAIN</v>
          </cell>
          <cell r="K601" t="str">
            <v>40/8</v>
          </cell>
          <cell r="L601" t="str">
            <v>+</v>
          </cell>
          <cell r="M601" t="str">
            <v>B</v>
          </cell>
          <cell r="N601" t="str">
            <v>D</v>
          </cell>
          <cell r="O601">
            <v>1999</v>
          </cell>
          <cell r="P601">
            <v>895</v>
          </cell>
          <cell r="Q601">
            <v>895</v>
          </cell>
          <cell r="R601">
            <v>3</v>
          </cell>
          <cell r="S601">
            <v>0</v>
          </cell>
          <cell r="T601">
            <v>0</v>
          </cell>
          <cell r="U601">
            <v>2</v>
          </cell>
          <cell r="V601">
            <v>3417.1</v>
          </cell>
          <cell r="W601">
            <v>33</v>
          </cell>
          <cell r="X601">
            <v>51151.97</v>
          </cell>
          <cell r="Y601">
            <v>70064</v>
          </cell>
          <cell r="Z601" t="str">
            <v>AMAZING LANKA I</v>
          </cell>
          <cell r="AA601">
            <v>49</v>
          </cell>
          <cell r="AB601">
            <v>76342.28</v>
          </cell>
        </row>
        <row r="602">
          <cell r="F602">
            <v>7618510</v>
          </cell>
          <cell r="G602">
            <v>14</v>
          </cell>
          <cell r="H602">
            <v>3</v>
          </cell>
          <cell r="I602" t="str">
            <v>10</v>
          </cell>
          <cell r="J602" t="str">
            <v>REBECCA PLAIN</v>
          </cell>
          <cell r="K602" t="str">
            <v>40/8</v>
          </cell>
          <cell r="L602" t="str">
            <v>+</v>
          </cell>
          <cell r="M602" t="str">
            <v>B</v>
          </cell>
          <cell r="N602" t="str">
            <v>D</v>
          </cell>
          <cell r="O602">
            <v>1999</v>
          </cell>
          <cell r="P602">
            <v>895</v>
          </cell>
          <cell r="Q602">
            <v>895</v>
          </cell>
          <cell r="R602">
            <v>2</v>
          </cell>
          <cell r="S602">
            <v>0</v>
          </cell>
          <cell r="T602">
            <v>3</v>
          </cell>
          <cell r="U602">
            <v>4</v>
          </cell>
          <cell r="V602">
            <v>6834.2</v>
          </cell>
          <cell r="W602">
            <v>44</v>
          </cell>
          <cell r="X602">
            <v>69962.649999999994</v>
          </cell>
          <cell r="Y602">
            <v>70064</v>
          </cell>
          <cell r="Z602" t="str">
            <v>AMAZING LANKA I</v>
          </cell>
          <cell r="AA602">
            <v>35</v>
          </cell>
          <cell r="AB602">
            <v>52201.86</v>
          </cell>
        </row>
        <row r="603">
          <cell r="F603">
            <v>7618010</v>
          </cell>
          <cell r="G603">
            <v>14</v>
          </cell>
          <cell r="H603">
            <v>3</v>
          </cell>
          <cell r="I603" t="str">
            <v>10</v>
          </cell>
          <cell r="J603" t="str">
            <v>KIA-S</v>
          </cell>
          <cell r="K603" t="str">
            <v>00/0</v>
          </cell>
          <cell r="L603" t="str">
            <v/>
          </cell>
          <cell r="M603" t="str">
            <v>B</v>
          </cell>
          <cell r="N603" t="str">
            <v>D</v>
          </cell>
          <cell r="O603">
            <v>1599</v>
          </cell>
          <cell r="P603">
            <v>650</v>
          </cell>
          <cell r="Q603">
            <v>650</v>
          </cell>
          <cell r="R603">
            <v>1</v>
          </cell>
          <cell r="S603">
            <v>0</v>
          </cell>
          <cell r="T603">
            <v>0</v>
          </cell>
          <cell r="U603">
            <v>1</v>
          </cell>
          <cell r="V603">
            <v>1366.67</v>
          </cell>
          <cell r="W603">
            <v>20</v>
          </cell>
          <cell r="X603">
            <v>27128.400000000001</v>
          </cell>
          <cell r="Y603">
            <v>70041</v>
          </cell>
          <cell r="Z603" t="str">
            <v>NEW MODWAY INDU</v>
          </cell>
          <cell r="AA603">
            <v>82</v>
          </cell>
          <cell r="AB603">
            <v>111110.26</v>
          </cell>
          <cell r="AC603">
            <v>443</v>
          </cell>
        </row>
        <row r="604">
          <cell r="F604">
            <v>5616910</v>
          </cell>
          <cell r="G604">
            <v>14</v>
          </cell>
          <cell r="H604">
            <v>3</v>
          </cell>
          <cell r="I604" t="str">
            <v>10</v>
          </cell>
          <cell r="J604" t="str">
            <v>EBONY</v>
          </cell>
          <cell r="K604" t="str">
            <v>00/0</v>
          </cell>
          <cell r="L604" t="str">
            <v/>
          </cell>
          <cell r="M604" t="str">
            <v>B</v>
          </cell>
          <cell r="N604" t="str">
            <v>W</v>
          </cell>
          <cell r="O604">
            <v>3999</v>
          </cell>
          <cell r="P604">
            <v>1570</v>
          </cell>
          <cell r="Q604">
            <v>1570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80005</v>
          </cell>
          <cell r="Z604" t="str">
            <v xml:space="preserve">BATA INDIA     </v>
          </cell>
        </row>
        <row r="605">
          <cell r="F605">
            <v>5618910</v>
          </cell>
          <cell r="G605">
            <v>14</v>
          </cell>
          <cell r="H605">
            <v>3</v>
          </cell>
          <cell r="I605" t="str">
            <v>10</v>
          </cell>
          <cell r="J605" t="str">
            <v>EBONY</v>
          </cell>
          <cell r="K605" t="str">
            <v>00/0</v>
          </cell>
          <cell r="L605" t="str">
            <v/>
          </cell>
          <cell r="M605" t="str">
            <v>B</v>
          </cell>
          <cell r="N605" t="str">
            <v>W</v>
          </cell>
          <cell r="O605">
            <v>3999</v>
          </cell>
          <cell r="P605">
            <v>1570</v>
          </cell>
          <cell r="Q605">
            <v>1570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80005</v>
          </cell>
          <cell r="Z605" t="str">
            <v xml:space="preserve">BATA INDIA     </v>
          </cell>
        </row>
        <row r="606">
          <cell r="F606">
            <v>7618512</v>
          </cell>
          <cell r="G606">
            <v>14</v>
          </cell>
          <cell r="H606">
            <v>3</v>
          </cell>
          <cell r="I606" t="str">
            <v>12</v>
          </cell>
          <cell r="J606" t="str">
            <v>OLGA-S</v>
          </cell>
          <cell r="K606" t="str">
            <v>00/0</v>
          </cell>
          <cell r="L606" t="str">
            <v/>
          </cell>
          <cell r="M606" t="str">
            <v>B</v>
          </cell>
          <cell r="N606" t="str">
            <v>D</v>
          </cell>
          <cell r="O606">
            <v>2299</v>
          </cell>
          <cell r="P606">
            <v>1040</v>
          </cell>
          <cell r="Q606">
            <v>1040</v>
          </cell>
          <cell r="R606">
            <v>0</v>
          </cell>
          <cell r="S606">
            <v>1</v>
          </cell>
          <cell r="T606">
            <v>0</v>
          </cell>
          <cell r="U606">
            <v>0</v>
          </cell>
          <cell r="V606">
            <v>0</v>
          </cell>
          <cell r="W606">
            <v>30</v>
          </cell>
          <cell r="X606">
            <v>58457.56</v>
          </cell>
          <cell r="Y606">
            <v>70064</v>
          </cell>
          <cell r="Z606" t="str">
            <v>AMAZING LANKA I</v>
          </cell>
          <cell r="AA606">
            <v>21</v>
          </cell>
          <cell r="AB606">
            <v>39200.949999999997</v>
          </cell>
        </row>
        <row r="607">
          <cell r="F607">
            <v>7611512</v>
          </cell>
          <cell r="G607">
            <v>14</v>
          </cell>
          <cell r="H607">
            <v>3</v>
          </cell>
          <cell r="I607" t="str">
            <v>12</v>
          </cell>
          <cell r="J607" t="str">
            <v>OLGA-S</v>
          </cell>
          <cell r="K607" t="str">
            <v>00/0</v>
          </cell>
          <cell r="L607" t="str">
            <v/>
          </cell>
          <cell r="M607" t="str">
            <v>B</v>
          </cell>
          <cell r="N607" t="str">
            <v>D</v>
          </cell>
          <cell r="O607">
            <v>2299</v>
          </cell>
          <cell r="P607">
            <v>1040</v>
          </cell>
          <cell r="Q607">
            <v>1040</v>
          </cell>
          <cell r="R607">
            <v>0</v>
          </cell>
          <cell r="S607">
            <v>2</v>
          </cell>
          <cell r="T607">
            <v>1</v>
          </cell>
          <cell r="U607">
            <v>0</v>
          </cell>
          <cell r="V607">
            <v>0</v>
          </cell>
          <cell r="W607">
            <v>9</v>
          </cell>
          <cell r="X607">
            <v>17684.64</v>
          </cell>
          <cell r="Y607">
            <v>70064</v>
          </cell>
          <cell r="Z607" t="str">
            <v>AMAZING LANKA I</v>
          </cell>
          <cell r="AA607">
            <v>10</v>
          </cell>
          <cell r="AB607">
            <v>19256.61</v>
          </cell>
        </row>
        <row r="608">
          <cell r="F608">
            <v>5615913</v>
          </cell>
          <cell r="G608">
            <v>14</v>
          </cell>
          <cell r="H608">
            <v>3</v>
          </cell>
          <cell r="I608" t="str">
            <v>13</v>
          </cell>
          <cell r="J608" t="str">
            <v>ROSE</v>
          </cell>
          <cell r="K608" t="str">
            <v>16/8</v>
          </cell>
          <cell r="L608" t="str">
            <v>-</v>
          </cell>
          <cell r="M608" t="str">
            <v>B</v>
          </cell>
          <cell r="N608" t="str">
            <v>B</v>
          </cell>
          <cell r="O608">
            <v>2499</v>
          </cell>
          <cell r="P608">
            <v>1253</v>
          </cell>
          <cell r="Q608">
            <v>1253</v>
          </cell>
          <cell r="R608">
            <v>0</v>
          </cell>
          <cell r="S608">
            <v>1</v>
          </cell>
          <cell r="T608">
            <v>3</v>
          </cell>
          <cell r="U608">
            <v>2</v>
          </cell>
          <cell r="V608">
            <v>4271.8</v>
          </cell>
          <cell r="W608">
            <v>47</v>
          </cell>
          <cell r="X608">
            <v>98785.37</v>
          </cell>
          <cell r="Y608">
            <v>80005</v>
          </cell>
          <cell r="Z608" t="str">
            <v xml:space="preserve">BATA INDIA     </v>
          </cell>
          <cell r="AA608">
            <v>46</v>
          </cell>
          <cell r="AB608">
            <v>98786.54</v>
          </cell>
        </row>
        <row r="609">
          <cell r="F609">
            <v>5615013</v>
          </cell>
          <cell r="G609">
            <v>14</v>
          </cell>
          <cell r="H609">
            <v>3</v>
          </cell>
          <cell r="I609" t="str">
            <v>13</v>
          </cell>
          <cell r="J609" t="str">
            <v>SUSHANYA</v>
          </cell>
          <cell r="K609" t="str">
            <v>00/0</v>
          </cell>
          <cell r="L609" t="str">
            <v/>
          </cell>
          <cell r="M609" t="str">
            <v>B</v>
          </cell>
          <cell r="N609" t="str">
            <v>D</v>
          </cell>
          <cell r="O609">
            <v>1199</v>
          </cell>
          <cell r="P609">
            <v>500</v>
          </cell>
          <cell r="Q609">
            <v>500</v>
          </cell>
          <cell r="R609">
            <v>0</v>
          </cell>
          <cell r="S609">
            <v>1</v>
          </cell>
          <cell r="T609">
            <v>0</v>
          </cell>
          <cell r="U609">
            <v>0</v>
          </cell>
          <cell r="V609">
            <v>0</v>
          </cell>
          <cell r="W609">
            <v>3</v>
          </cell>
          <cell r="X609">
            <v>2971.89</v>
          </cell>
          <cell r="Y609">
            <v>70069</v>
          </cell>
          <cell r="Z609" t="str">
            <v>THILANKA ENTERP</v>
          </cell>
          <cell r="AA609">
            <v>35</v>
          </cell>
          <cell r="AB609">
            <v>32229.61</v>
          </cell>
          <cell r="AC609">
            <v>94</v>
          </cell>
        </row>
        <row r="610">
          <cell r="F610">
            <v>5614013</v>
          </cell>
          <cell r="G610">
            <v>14</v>
          </cell>
          <cell r="H610">
            <v>3</v>
          </cell>
          <cell r="I610" t="str">
            <v>13</v>
          </cell>
          <cell r="J610" t="str">
            <v>SUSHANYA</v>
          </cell>
          <cell r="K610" t="str">
            <v>18/8</v>
          </cell>
          <cell r="L610" t="str">
            <v>-</v>
          </cell>
          <cell r="M610" t="str">
            <v>B</v>
          </cell>
          <cell r="N610" t="str">
            <v>D</v>
          </cell>
          <cell r="O610">
            <v>899</v>
          </cell>
          <cell r="P610">
            <v>500</v>
          </cell>
          <cell r="Q610">
            <v>500</v>
          </cell>
          <cell r="R610">
            <v>1</v>
          </cell>
          <cell r="S610">
            <v>2</v>
          </cell>
          <cell r="T610">
            <v>3</v>
          </cell>
          <cell r="U610">
            <v>0</v>
          </cell>
          <cell r="V610">
            <v>0</v>
          </cell>
          <cell r="W610">
            <v>43</v>
          </cell>
          <cell r="X610">
            <v>30519.39</v>
          </cell>
          <cell r="Y610">
            <v>70069</v>
          </cell>
          <cell r="Z610" t="str">
            <v>THILANKA ENTERP</v>
          </cell>
          <cell r="AA610">
            <v>90</v>
          </cell>
          <cell r="AB610">
            <v>83823.539999999994</v>
          </cell>
          <cell r="AC610">
            <v>252</v>
          </cell>
        </row>
        <row r="611">
          <cell r="F611">
            <v>6716513</v>
          </cell>
          <cell r="G611">
            <v>14</v>
          </cell>
          <cell r="H611">
            <v>3</v>
          </cell>
          <cell r="I611" t="str">
            <v>13</v>
          </cell>
          <cell r="J611" t="str">
            <v>BRITNY-M</v>
          </cell>
          <cell r="K611" t="str">
            <v>00/0</v>
          </cell>
          <cell r="L611" t="str">
            <v/>
          </cell>
          <cell r="M611" t="str">
            <v>B</v>
          </cell>
          <cell r="N611" t="str">
            <v>B</v>
          </cell>
          <cell r="O611">
            <v>2299</v>
          </cell>
          <cell r="P611">
            <v>1125</v>
          </cell>
          <cell r="Q611">
            <v>1125</v>
          </cell>
          <cell r="R611">
            <v>6</v>
          </cell>
          <cell r="S611">
            <v>3</v>
          </cell>
          <cell r="T611">
            <v>1</v>
          </cell>
          <cell r="U611">
            <v>3</v>
          </cell>
          <cell r="V611">
            <v>5600.13</v>
          </cell>
          <cell r="W611">
            <v>86</v>
          </cell>
          <cell r="X611">
            <v>169477.72</v>
          </cell>
          <cell r="Y611">
            <v>70062</v>
          </cell>
          <cell r="Z611" t="str">
            <v xml:space="preserve">MR HEEL        </v>
          </cell>
          <cell r="AA611">
            <v>54</v>
          </cell>
          <cell r="AB611">
            <v>100605.89</v>
          </cell>
        </row>
        <row r="612">
          <cell r="F612">
            <v>6718513</v>
          </cell>
          <cell r="G612">
            <v>14</v>
          </cell>
          <cell r="H612">
            <v>3</v>
          </cell>
          <cell r="I612" t="str">
            <v>13</v>
          </cell>
          <cell r="J612" t="str">
            <v>BRITNY-M</v>
          </cell>
          <cell r="K612" t="str">
            <v>00/0</v>
          </cell>
          <cell r="L612" t="str">
            <v/>
          </cell>
          <cell r="M612" t="str">
            <v>B</v>
          </cell>
          <cell r="N612" t="str">
            <v>D</v>
          </cell>
          <cell r="O612">
            <v>2299</v>
          </cell>
          <cell r="P612">
            <v>1125</v>
          </cell>
          <cell r="Q612">
            <v>1125</v>
          </cell>
          <cell r="R612">
            <v>2</v>
          </cell>
          <cell r="S612">
            <v>1</v>
          </cell>
          <cell r="T612">
            <v>1</v>
          </cell>
          <cell r="U612">
            <v>1</v>
          </cell>
          <cell r="V612">
            <v>1670.21</v>
          </cell>
          <cell r="W612">
            <v>46</v>
          </cell>
          <cell r="X612">
            <v>91292</v>
          </cell>
          <cell r="Y612">
            <v>70062</v>
          </cell>
          <cell r="Z612" t="str">
            <v xml:space="preserve">MR HEEL        </v>
          </cell>
          <cell r="AA612">
            <v>21</v>
          </cell>
          <cell r="AB612">
            <v>38257.74</v>
          </cell>
        </row>
        <row r="613">
          <cell r="F613">
            <v>6714513</v>
          </cell>
          <cell r="G613">
            <v>14</v>
          </cell>
          <cell r="H613">
            <v>3</v>
          </cell>
          <cell r="I613" t="str">
            <v>13</v>
          </cell>
          <cell r="J613" t="str">
            <v>BRITNY-M</v>
          </cell>
          <cell r="K613" t="str">
            <v>00/0</v>
          </cell>
          <cell r="L613" t="str">
            <v/>
          </cell>
          <cell r="M613" t="str">
            <v>B</v>
          </cell>
          <cell r="N613" t="str">
            <v>B</v>
          </cell>
          <cell r="O613">
            <v>2299</v>
          </cell>
          <cell r="P613">
            <v>1125</v>
          </cell>
          <cell r="Q613">
            <v>1125</v>
          </cell>
          <cell r="R613">
            <v>1</v>
          </cell>
          <cell r="S613">
            <v>0</v>
          </cell>
          <cell r="T613">
            <v>0</v>
          </cell>
          <cell r="U613">
            <v>1</v>
          </cell>
          <cell r="V613">
            <v>1964.96</v>
          </cell>
          <cell r="W613">
            <v>46</v>
          </cell>
          <cell r="X613">
            <v>91704.66</v>
          </cell>
          <cell r="Y613">
            <v>70062</v>
          </cell>
          <cell r="Z613" t="str">
            <v xml:space="preserve">MR HEEL        </v>
          </cell>
          <cell r="AA613">
            <v>26</v>
          </cell>
          <cell r="AB613">
            <v>48141.5</v>
          </cell>
        </row>
        <row r="614">
          <cell r="F614">
            <v>5616013</v>
          </cell>
          <cell r="G614">
            <v>14</v>
          </cell>
          <cell r="H614">
            <v>3</v>
          </cell>
          <cell r="I614" t="str">
            <v>13</v>
          </cell>
          <cell r="J614" t="str">
            <v>SUSHANYA</v>
          </cell>
          <cell r="K614" t="str">
            <v>18/8</v>
          </cell>
          <cell r="L614" t="str">
            <v>-</v>
          </cell>
          <cell r="M614" t="str">
            <v>B</v>
          </cell>
          <cell r="N614" t="str">
            <v>D</v>
          </cell>
          <cell r="O614">
            <v>899</v>
          </cell>
          <cell r="P614">
            <v>500</v>
          </cell>
          <cell r="Q614">
            <v>500</v>
          </cell>
          <cell r="R614">
            <v>5</v>
          </cell>
          <cell r="S614">
            <v>1</v>
          </cell>
          <cell r="T614">
            <v>1</v>
          </cell>
          <cell r="U614">
            <v>0</v>
          </cell>
          <cell r="V614">
            <v>0</v>
          </cell>
          <cell r="W614">
            <v>48</v>
          </cell>
          <cell r="X614">
            <v>28335.24</v>
          </cell>
          <cell r="Y614">
            <v>70069</v>
          </cell>
          <cell r="Z614" t="str">
            <v>THILANKA ENTERP</v>
          </cell>
          <cell r="AA614">
            <v>109</v>
          </cell>
          <cell r="AB614">
            <v>101137.35</v>
          </cell>
          <cell r="AC614">
            <v>424</v>
          </cell>
        </row>
        <row r="615">
          <cell r="F615">
            <v>5616913</v>
          </cell>
          <cell r="G615">
            <v>14</v>
          </cell>
          <cell r="H615">
            <v>3</v>
          </cell>
          <cell r="I615" t="str">
            <v>13</v>
          </cell>
          <cell r="J615" t="str">
            <v>ROSE</v>
          </cell>
          <cell r="K615" t="str">
            <v>16/8</v>
          </cell>
          <cell r="L615" t="str">
            <v>-</v>
          </cell>
          <cell r="M615" t="str">
            <v>B</v>
          </cell>
          <cell r="N615" t="str">
            <v>B</v>
          </cell>
          <cell r="O615">
            <v>2499</v>
          </cell>
          <cell r="P615">
            <v>1253</v>
          </cell>
          <cell r="Q615">
            <v>1253</v>
          </cell>
          <cell r="R615">
            <v>1</v>
          </cell>
          <cell r="S615">
            <v>0</v>
          </cell>
          <cell r="T615">
            <v>0</v>
          </cell>
          <cell r="U615">
            <v>1</v>
          </cell>
          <cell r="V615">
            <v>2135.9</v>
          </cell>
          <cell r="W615">
            <v>30</v>
          </cell>
          <cell r="X615">
            <v>63222.63</v>
          </cell>
          <cell r="Y615">
            <v>80005</v>
          </cell>
          <cell r="Z615" t="str">
            <v xml:space="preserve">BATA INDIA     </v>
          </cell>
          <cell r="AA615">
            <v>82</v>
          </cell>
          <cell r="AB615">
            <v>171385.07</v>
          </cell>
        </row>
        <row r="616">
          <cell r="F616">
            <v>7613514</v>
          </cell>
          <cell r="G616">
            <v>14</v>
          </cell>
          <cell r="H616">
            <v>3</v>
          </cell>
          <cell r="I616" t="str">
            <v>14</v>
          </cell>
          <cell r="J616" t="str">
            <v>KATE-S</v>
          </cell>
          <cell r="K616" t="str">
            <v>00/0</v>
          </cell>
          <cell r="L616" t="str">
            <v/>
          </cell>
          <cell r="M616" t="str">
            <v>B</v>
          </cell>
          <cell r="N616" t="str">
            <v>D</v>
          </cell>
          <cell r="O616">
            <v>1799</v>
          </cell>
          <cell r="P616">
            <v>800</v>
          </cell>
          <cell r="Q616">
            <v>800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70064</v>
          </cell>
          <cell r="Z616" t="str">
            <v>AMAZING LANKA I</v>
          </cell>
          <cell r="AA616">
            <v>0</v>
          </cell>
          <cell r="AB616">
            <v>0</v>
          </cell>
        </row>
        <row r="617">
          <cell r="F617">
            <v>7616514</v>
          </cell>
          <cell r="G617">
            <v>14</v>
          </cell>
          <cell r="H617">
            <v>3</v>
          </cell>
          <cell r="I617" t="str">
            <v>14</v>
          </cell>
          <cell r="J617" t="str">
            <v>KATE-S</v>
          </cell>
          <cell r="K617" t="str">
            <v>00/0</v>
          </cell>
          <cell r="L617" t="str">
            <v/>
          </cell>
          <cell r="M617" t="str">
            <v>B</v>
          </cell>
          <cell r="N617" t="str">
            <v>D</v>
          </cell>
          <cell r="O617">
            <v>1799</v>
          </cell>
          <cell r="P617">
            <v>800</v>
          </cell>
          <cell r="Q617">
            <v>800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70064</v>
          </cell>
          <cell r="Z617" t="str">
            <v>AMAZING LANKA I</v>
          </cell>
          <cell r="AA617">
            <v>0</v>
          </cell>
          <cell r="AB617">
            <v>0</v>
          </cell>
        </row>
        <row r="618">
          <cell r="F618">
            <v>6618016</v>
          </cell>
          <cell r="G618">
            <v>14</v>
          </cell>
          <cell r="H618">
            <v>3</v>
          </cell>
          <cell r="I618" t="str">
            <v>16</v>
          </cell>
          <cell r="J618" t="str">
            <v>ELIZA</v>
          </cell>
          <cell r="K618" t="str">
            <v>00/0</v>
          </cell>
          <cell r="L618" t="str">
            <v/>
          </cell>
          <cell r="M618" t="str">
            <v>B</v>
          </cell>
          <cell r="N618" t="str">
            <v>D</v>
          </cell>
          <cell r="O618">
            <v>1199</v>
          </cell>
          <cell r="P618">
            <v>465</v>
          </cell>
          <cell r="Q618">
            <v>545.66</v>
          </cell>
          <cell r="R618">
            <v>11</v>
          </cell>
          <cell r="S618">
            <v>13</v>
          </cell>
          <cell r="T618">
            <v>17</v>
          </cell>
          <cell r="U618">
            <v>12</v>
          </cell>
          <cell r="V618">
            <v>12297.48</v>
          </cell>
          <cell r="W618">
            <v>436</v>
          </cell>
          <cell r="X618">
            <v>439481.21</v>
          </cell>
          <cell r="Y618">
            <v>70058</v>
          </cell>
          <cell r="Z618" t="str">
            <v xml:space="preserve">SAUPA PVT LTD  </v>
          </cell>
          <cell r="AA618">
            <v>693</v>
          </cell>
          <cell r="AB618">
            <v>691979.13</v>
          </cell>
          <cell r="AC618">
            <v>741</v>
          </cell>
        </row>
        <row r="619">
          <cell r="F619">
            <v>6614016</v>
          </cell>
          <cell r="G619">
            <v>14</v>
          </cell>
          <cell r="H619">
            <v>3</v>
          </cell>
          <cell r="I619" t="str">
            <v>16</v>
          </cell>
          <cell r="J619" t="str">
            <v>ELIZA</v>
          </cell>
          <cell r="K619" t="str">
            <v>00/0</v>
          </cell>
          <cell r="L619" t="str">
            <v/>
          </cell>
          <cell r="M619" t="str">
            <v>B</v>
          </cell>
          <cell r="N619" t="str">
            <v>D</v>
          </cell>
          <cell r="O619">
            <v>1199</v>
          </cell>
          <cell r="P619">
            <v>465</v>
          </cell>
          <cell r="Q619">
            <v>545.66</v>
          </cell>
          <cell r="R619">
            <v>18</v>
          </cell>
          <cell r="S619">
            <v>15</v>
          </cell>
          <cell r="T619">
            <v>12</v>
          </cell>
          <cell r="U619">
            <v>13</v>
          </cell>
          <cell r="V619">
            <v>12707.39</v>
          </cell>
          <cell r="W619">
            <v>395</v>
          </cell>
          <cell r="X619">
            <v>396469.92</v>
          </cell>
          <cell r="Y619">
            <v>70058</v>
          </cell>
          <cell r="Z619" t="str">
            <v xml:space="preserve">SAUPA PVT LTD  </v>
          </cell>
          <cell r="AA619">
            <v>702</v>
          </cell>
          <cell r="AB619">
            <v>706971.84</v>
          </cell>
          <cell r="AC619">
            <v>989</v>
          </cell>
        </row>
        <row r="620">
          <cell r="F620">
            <v>7613518</v>
          </cell>
          <cell r="G620">
            <v>14</v>
          </cell>
          <cell r="H620">
            <v>3</v>
          </cell>
          <cell r="I620" t="str">
            <v>18</v>
          </cell>
          <cell r="J620" t="str">
            <v>ZORAYA-S</v>
          </cell>
          <cell r="K620" t="str">
            <v>00/0</v>
          </cell>
          <cell r="L620" t="str">
            <v/>
          </cell>
          <cell r="M620" t="str">
            <v>B</v>
          </cell>
          <cell r="N620" t="str">
            <v>W</v>
          </cell>
          <cell r="O620">
            <v>2499</v>
          </cell>
          <cell r="P620">
            <v>1170</v>
          </cell>
          <cell r="Q620">
            <v>1170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70032</v>
          </cell>
          <cell r="Z620" t="str">
            <v>HELANKA MANUFAC</v>
          </cell>
        </row>
        <row r="621">
          <cell r="F621">
            <v>7616518</v>
          </cell>
          <cell r="G621">
            <v>14</v>
          </cell>
          <cell r="H621">
            <v>3</v>
          </cell>
          <cell r="I621" t="str">
            <v>18</v>
          </cell>
          <cell r="J621" t="str">
            <v>ZORAYA-S</v>
          </cell>
          <cell r="K621" t="str">
            <v>00/0</v>
          </cell>
          <cell r="L621" t="str">
            <v/>
          </cell>
          <cell r="M621" t="str">
            <v>B</v>
          </cell>
          <cell r="N621" t="str">
            <v>W</v>
          </cell>
          <cell r="O621">
            <v>2499</v>
          </cell>
          <cell r="P621">
            <v>1170</v>
          </cell>
          <cell r="Q621">
            <v>1170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70032</v>
          </cell>
          <cell r="Z621" t="str">
            <v>HELANKA MANUFAC</v>
          </cell>
          <cell r="AC621">
            <v>0</v>
          </cell>
        </row>
        <row r="622">
          <cell r="F622">
            <v>7616519</v>
          </cell>
          <cell r="G622">
            <v>14</v>
          </cell>
          <cell r="H622">
            <v>3</v>
          </cell>
          <cell r="I622" t="str">
            <v>19</v>
          </cell>
          <cell r="J622" t="str">
            <v>ZORAYA-LASER-S</v>
          </cell>
          <cell r="K622" t="str">
            <v>00/0</v>
          </cell>
          <cell r="L622" t="str">
            <v/>
          </cell>
          <cell r="M622" t="str">
            <v>B</v>
          </cell>
          <cell r="N622" t="str">
            <v>W</v>
          </cell>
          <cell r="O622">
            <v>2499</v>
          </cell>
          <cell r="P622">
            <v>1170</v>
          </cell>
          <cell r="Q622">
            <v>1170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70032</v>
          </cell>
          <cell r="Z622" t="str">
            <v>HELANKA MANUFAC</v>
          </cell>
        </row>
        <row r="623">
          <cell r="F623">
            <v>7614519</v>
          </cell>
          <cell r="G623">
            <v>14</v>
          </cell>
          <cell r="H623">
            <v>3</v>
          </cell>
          <cell r="I623" t="str">
            <v>19</v>
          </cell>
          <cell r="J623" t="str">
            <v>ZORAYA-LASER-S</v>
          </cell>
          <cell r="K623" t="str">
            <v>00/0</v>
          </cell>
          <cell r="L623" t="str">
            <v/>
          </cell>
          <cell r="M623" t="str">
            <v>B</v>
          </cell>
          <cell r="N623" t="str">
            <v>W</v>
          </cell>
          <cell r="O623">
            <v>2499</v>
          </cell>
          <cell r="P623">
            <v>1170</v>
          </cell>
          <cell r="Q623">
            <v>1170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70032</v>
          </cell>
          <cell r="Z623" t="str">
            <v>HELANKA MANUFAC</v>
          </cell>
        </row>
        <row r="624">
          <cell r="F624">
            <v>7684020</v>
          </cell>
          <cell r="G624">
            <v>14</v>
          </cell>
          <cell r="H624">
            <v>3</v>
          </cell>
          <cell r="I624" t="str">
            <v>20</v>
          </cell>
          <cell r="J624" t="str">
            <v>STEFFI SANDAL</v>
          </cell>
          <cell r="K624" t="str">
            <v>00/0</v>
          </cell>
          <cell r="L624" t="str">
            <v/>
          </cell>
          <cell r="M624" t="str">
            <v>B</v>
          </cell>
          <cell r="N624" t="str">
            <v>D</v>
          </cell>
          <cell r="O624">
            <v>2799</v>
          </cell>
          <cell r="P624">
            <v>1350</v>
          </cell>
          <cell r="Q624">
            <v>1350</v>
          </cell>
          <cell r="R624">
            <v>1</v>
          </cell>
          <cell r="S624">
            <v>0</v>
          </cell>
          <cell r="T624">
            <v>1</v>
          </cell>
          <cell r="U624">
            <v>0</v>
          </cell>
          <cell r="V624">
            <v>0</v>
          </cell>
          <cell r="W624">
            <v>10</v>
          </cell>
          <cell r="X624">
            <v>23564.25</v>
          </cell>
          <cell r="Y624">
            <v>70073</v>
          </cell>
          <cell r="Z624" t="str">
            <v xml:space="preserve">JAMA HOLDINGS  </v>
          </cell>
          <cell r="AA624">
            <v>22</v>
          </cell>
          <cell r="AB624">
            <v>51315.040000000001</v>
          </cell>
          <cell r="AC624">
            <v>33</v>
          </cell>
        </row>
        <row r="625">
          <cell r="F625">
            <v>7616520</v>
          </cell>
          <cell r="G625">
            <v>14</v>
          </cell>
          <cell r="H625">
            <v>3</v>
          </cell>
          <cell r="I625" t="str">
            <v>20</v>
          </cell>
          <cell r="J625" t="str">
            <v>ELBA-S</v>
          </cell>
          <cell r="K625" t="str">
            <v>40/8</v>
          </cell>
          <cell r="L625" t="str">
            <v>+</v>
          </cell>
          <cell r="M625" t="str">
            <v>B</v>
          </cell>
          <cell r="N625" t="str">
            <v>B</v>
          </cell>
          <cell r="O625">
            <v>1999</v>
          </cell>
          <cell r="P625">
            <v>945</v>
          </cell>
          <cell r="Q625">
            <v>945</v>
          </cell>
          <cell r="R625">
            <v>6</v>
          </cell>
          <cell r="S625">
            <v>10</v>
          </cell>
          <cell r="T625">
            <v>3</v>
          </cell>
          <cell r="U625">
            <v>3</v>
          </cell>
          <cell r="V625">
            <v>5125.6499999999996</v>
          </cell>
          <cell r="W625">
            <v>293</v>
          </cell>
          <cell r="X625">
            <v>453924.41</v>
          </cell>
          <cell r="Y625">
            <v>70064</v>
          </cell>
          <cell r="Z625" t="str">
            <v>AMAZING LANKA I</v>
          </cell>
          <cell r="AA625">
            <v>35</v>
          </cell>
          <cell r="AB625">
            <v>55123.3</v>
          </cell>
        </row>
        <row r="626">
          <cell r="F626">
            <v>7618520</v>
          </cell>
          <cell r="G626">
            <v>14</v>
          </cell>
          <cell r="H626">
            <v>3</v>
          </cell>
          <cell r="I626" t="str">
            <v>20</v>
          </cell>
          <cell r="J626" t="str">
            <v>ELBA-S</v>
          </cell>
          <cell r="K626" t="str">
            <v>40/8</v>
          </cell>
          <cell r="L626" t="str">
            <v>+</v>
          </cell>
          <cell r="M626" t="str">
            <v>B</v>
          </cell>
          <cell r="N626" t="str">
            <v>B</v>
          </cell>
          <cell r="O626">
            <v>1999</v>
          </cell>
          <cell r="P626">
            <v>945</v>
          </cell>
          <cell r="Q626">
            <v>945</v>
          </cell>
          <cell r="R626">
            <v>11</v>
          </cell>
          <cell r="S626">
            <v>9</v>
          </cell>
          <cell r="T626">
            <v>7</v>
          </cell>
          <cell r="U626">
            <v>11</v>
          </cell>
          <cell r="V626">
            <v>18794.05</v>
          </cell>
          <cell r="W626">
            <v>175</v>
          </cell>
          <cell r="X626">
            <v>275682.06</v>
          </cell>
          <cell r="Y626">
            <v>70064</v>
          </cell>
          <cell r="Z626" t="str">
            <v>AMAZING LANKA I</v>
          </cell>
          <cell r="AA626">
            <v>15</v>
          </cell>
          <cell r="AB626">
            <v>23064.15</v>
          </cell>
        </row>
        <row r="627">
          <cell r="F627">
            <v>7619520</v>
          </cell>
          <cell r="G627">
            <v>14</v>
          </cell>
          <cell r="H627">
            <v>3</v>
          </cell>
          <cell r="I627" t="str">
            <v>20</v>
          </cell>
          <cell r="J627" t="str">
            <v>ELBA-S</v>
          </cell>
          <cell r="K627" t="str">
            <v>40/8</v>
          </cell>
          <cell r="L627" t="str">
            <v>+</v>
          </cell>
          <cell r="M627" t="str">
            <v>B</v>
          </cell>
          <cell r="N627" t="str">
            <v>D</v>
          </cell>
          <cell r="O627">
            <v>1999</v>
          </cell>
          <cell r="P627">
            <v>945</v>
          </cell>
          <cell r="Q627">
            <v>945</v>
          </cell>
          <cell r="R627">
            <v>2</v>
          </cell>
          <cell r="S627">
            <v>0</v>
          </cell>
          <cell r="T627">
            <v>2</v>
          </cell>
          <cell r="U627">
            <v>4</v>
          </cell>
          <cell r="V627">
            <v>6236.2</v>
          </cell>
          <cell r="W627">
            <v>89</v>
          </cell>
          <cell r="X627">
            <v>138702.79</v>
          </cell>
          <cell r="Y627">
            <v>70064</v>
          </cell>
          <cell r="Z627" t="str">
            <v>AMAZING LANKA I</v>
          </cell>
          <cell r="AA627">
            <v>11</v>
          </cell>
          <cell r="AB627">
            <v>16913.71</v>
          </cell>
        </row>
        <row r="628">
          <cell r="F628">
            <v>7614520</v>
          </cell>
          <cell r="G628">
            <v>14</v>
          </cell>
          <cell r="H628">
            <v>3</v>
          </cell>
          <cell r="I628" t="str">
            <v>20</v>
          </cell>
          <cell r="J628" t="str">
            <v>ELBA-S</v>
          </cell>
          <cell r="K628" t="str">
            <v>40/8</v>
          </cell>
          <cell r="L628" t="str">
            <v>+</v>
          </cell>
          <cell r="M628" t="str">
            <v>B</v>
          </cell>
          <cell r="N628" t="str">
            <v>B</v>
          </cell>
          <cell r="O628">
            <v>1999</v>
          </cell>
          <cell r="P628">
            <v>945</v>
          </cell>
          <cell r="Q628">
            <v>945</v>
          </cell>
          <cell r="R628">
            <v>13</v>
          </cell>
          <cell r="S628">
            <v>10</v>
          </cell>
          <cell r="T628">
            <v>11</v>
          </cell>
          <cell r="U628">
            <v>10</v>
          </cell>
          <cell r="V628">
            <v>16487.5</v>
          </cell>
          <cell r="W628">
            <v>236</v>
          </cell>
          <cell r="X628">
            <v>373490.04</v>
          </cell>
          <cell r="Y628">
            <v>70064</v>
          </cell>
          <cell r="Z628" t="str">
            <v>AMAZING LANKA I</v>
          </cell>
          <cell r="AA628">
            <v>20</v>
          </cell>
          <cell r="AB628">
            <v>32059.15</v>
          </cell>
        </row>
        <row r="629">
          <cell r="F629">
            <v>7688020</v>
          </cell>
          <cell r="G629">
            <v>14</v>
          </cell>
          <cell r="H629">
            <v>3</v>
          </cell>
          <cell r="I629" t="str">
            <v>20</v>
          </cell>
          <cell r="J629" t="str">
            <v>STEFFI SANDAL</v>
          </cell>
          <cell r="K629" t="str">
            <v>00/0</v>
          </cell>
          <cell r="L629" t="str">
            <v/>
          </cell>
          <cell r="M629" t="str">
            <v>B</v>
          </cell>
          <cell r="N629" t="str">
            <v>D</v>
          </cell>
          <cell r="O629">
            <v>2799</v>
          </cell>
          <cell r="P629">
            <v>1350</v>
          </cell>
          <cell r="Q629">
            <v>1350</v>
          </cell>
          <cell r="R629">
            <v>1</v>
          </cell>
          <cell r="S629">
            <v>0</v>
          </cell>
          <cell r="T629">
            <v>2</v>
          </cell>
          <cell r="U629">
            <v>3</v>
          </cell>
          <cell r="V629">
            <v>6818.08</v>
          </cell>
          <cell r="W629">
            <v>14</v>
          </cell>
          <cell r="X629">
            <v>32296.18</v>
          </cell>
          <cell r="Y629">
            <v>70073</v>
          </cell>
          <cell r="Z629" t="str">
            <v xml:space="preserve">JAMA HOLDINGS  </v>
          </cell>
          <cell r="AA629">
            <v>29</v>
          </cell>
          <cell r="AB629">
            <v>67510.98</v>
          </cell>
          <cell r="AC629">
            <v>52</v>
          </cell>
        </row>
        <row r="630">
          <cell r="F630">
            <v>6616520</v>
          </cell>
          <cell r="G630">
            <v>14</v>
          </cell>
          <cell r="H630">
            <v>3</v>
          </cell>
          <cell r="I630" t="str">
            <v>20</v>
          </cell>
          <cell r="J630" t="str">
            <v>DILKY-M</v>
          </cell>
          <cell r="K630" t="str">
            <v>00/0</v>
          </cell>
          <cell r="L630" t="str">
            <v/>
          </cell>
          <cell r="M630" t="str">
            <v>B</v>
          </cell>
          <cell r="N630" t="str">
            <v>W</v>
          </cell>
          <cell r="O630">
            <v>2299</v>
          </cell>
          <cell r="P630">
            <v>1100</v>
          </cell>
          <cell r="Q630">
            <v>1100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70032</v>
          </cell>
          <cell r="Z630" t="str">
            <v>HELANKA MANUFAC</v>
          </cell>
        </row>
        <row r="631">
          <cell r="F631">
            <v>6613520</v>
          </cell>
          <cell r="G631">
            <v>14</v>
          </cell>
          <cell r="H631">
            <v>3</v>
          </cell>
          <cell r="I631" t="str">
            <v>20</v>
          </cell>
          <cell r="J631" t="str">
            <v>DILKY-M</v>
          </cell>
          <cell r="K631" t="str">
            <v>00/0</v>
          </cell>
          <cell r="L631" t="str">
            <v/>
          </cell>
          <cell r="M631" t="str">
            <v>B</v>
          </cell>
          <cell r="N631" t="str">
            <v>W</v>
          </cell>
          <cell r="O631">
            <v>2299</v>
          </cell>
          <cell r="P631">
            <v>1100</v>
          </cell>
          <cell r="Q631">
            <v>1100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70032</v>
          </cell>
          <cell r="Z631" t="str">
            <v>HELANKA MANUFAC</v>
          </cell>
        </row>
        <row r="632">
          <cell r="F632">
            <v>7684021</v>
          </cell>
          <cell r="G632">
            <v>14</v>
          </cell>
          <cell r="H632">
            <v>3</v>
          </cell>
          <cell r="I632" t="str">
            <v>21</v>
          </cell>
          <cell r="J632" t="str">
            <v>STEFFI ANKLE B</v>
          </cell>
          <cell r="K632" t="str">
            <v>00/0</v>
          </cell>
          <cell r="L632" t="str">
            <v/>
          </cell>
          <cell r="M632" t="str">
            <v>B</v>
          </cell>
          <cell r="N632" t="str">
            <v>D</v>
          </cell>
          <cell r="O632">
            <v>2799</v>
          </cell>
          <cell r="P632">
            <v>1350</v>
          </cell>
          <cell r="Q632">
            <v>1350</v>
          </cell>
          <cell r="R632">
            <v>0</v>
          </cell>
          <cell r="S632">
            <v>0</v>
          </cell>
          <cell r="T632">
            <v>1</v>
          </cell>
          <cell r="U632">
            <v>0</v>
          </cell>
          <cell r="V632">
            <v>0</v>
          </cell>
          <cell r="W632">
            <v>9</v>
          </cell>
          <cell r="X632">
            <v>21291.56</v>
          </cell>
          <cell r="Y632">
            <v>70073</v>
          </cell>
          <cell r="Z632" t="str">
            <v xml:space="preserve">JAMA HOLDINGS  </v>
          </cell>
          <cell r="AA632">
            <v>21</v>
          </cell>
          <cell r="AB632">
            <v>49879.66</v>
          </cell>
          <cell r="AC632">
            <v>27</v>
          </cell>
        </row>
        <row r="633">
          <cell r="F633">
            <v>7683021</v>
          </cell>
          <cell r="G633">
            <v>14</v>
          </cell>
          <cell r="H633">
            <v>3</v>
          </cell>
          <cell r="I633" t="str">
            <v>21</v>
          </cell>
          <cell r="J633" t="str">
            <v>STEFFI ANKLE B</v>
          </cell>
          <cell r="K633" t="str">
            <v>00/0</v>
          </cell>
          <cell r="L633" t="str">
            <v/>
          </cell>
          <cell r="M633" t="str">
            <v>B</v>
          </cell>
          <cell r="N633" t="str">
            <v>D</v>
          </cell>
          <cell r="O633">
            <v>2799</v>
          </cell>
          <cell r="P633">
            <v>1350</v>
          </cell>
          <cell r="Q633">
            <v>1350</v>
          </cell>
          <cell r="R633">
            <v>0</v>
          </cell>
          <cell r="S633">
            <v>1</v>
          </cell>
          <cell r="T633">
            <v>1</v>
          </cell>
          <cell r="U633">
            <v>0</v>
          </cell>
          <cell r="V633">
            <v>0</v>
          </cell>
          <cell r="W633">
            <v>8</v>
          </cell>
          <cell r="X633">
            <v>19138.48</v>
          </cell>
          <cell r="Y633">
            <v>70073</v>
          </cell>
          <cell r="Z633" t="str">
            <v xml:space="preserve">JAMA HOLDINGS  </v>
          </cell>
          <cell r="AA633">
            <v>8</v>
          </cell>
          <cell r="AB633">
            <v>19138.48</v>
          </cell>
          <cell r="AC633">
            <v>18</v>
          </cell>
        </row>
        <row r="634">
          <cell r="F634">
            <v>6616521</v>
          </cell>
          <cell r="G634">
            <v>14</v>
          </cell>
          <cell r="H634">
            <v>3</v>
          </cell>
          <cell r="I634" t="str">
            <v>21</v>
          </cell>
          <cell r="J634" t="str">
            <v>DILKY-S</v>
          </cell>
          <cell r="K634" t="str">
            <v>00/0</v>
          </cell>
          <cell r="L634" t="str">
            <v/>
          </cell>
          <cell r="M634" t="str">
            <v>B</v>
          </cell>
          <cell r="N634" t="str">
            <v>W</v>
          </cell>
          <cell r="O634">
            <v>2299</v>
          </cell>
          <cell r="P634">
            <v>1100</v>
          </cell>
          <cell r="Q634">
            <v>1100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70032</v>
          </cell>
          <cell r="Z634" t="str">
            <v>HELANKA MANUFAC</v>
          </cell>
        </row>
        <row r="635">
          <cell r="F635">
            <v>6613521</v>
          </cell>
          <cell r="G635">
            <v>14</v>
          </cell>
          <cell r="H635">
            <v>3</v>
          </cell>
          <cell r="I635" t="str">
            <v>21</v>
          </cell>
          <cell r="J635" t="str">
            <v>DILKY-S</v>
          </cell>
          <cell r="K635" t="str">
            <v>00/0</v>
          </cell>
          <cell r="L635" t="str">
            <v/>
          </cell>
          <cell r="M635" t="str">
            <v>B</v>
          </cell>
          <cell r="N635" t="str">
            <v>W</v>
          </cell>
          <cell r="O635">
            <v>2299</v>
          </cell>
          <cell r="P635">
            <v>1100</v>
          </cell>
          <cell r="Q635">
            <v>1100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  <cell r="Y635">
            <v>70032</v>
          </cell>
          <cell r="Z635" t="str">
            <v>HELANKA MANUFAC</v>
          </cell>
        </row>
        <row r="636">
          <cell r="F636">
            <v>5618022</v>
          </cell>
          <cell r="G636">
            <v>14</v>
          </cell>
          <cell r="H636">
            <v>3</v>
          </cell>
          <cell r="I636" t="str">
            <v>22</v>
          </cell>
          <cell r="J636" t="str">
            <v>CAMILLA</v>
          </cell>
          <cell r="K636" t="str">
            <v>18/8</v>
          </cell>
          <cell r="L636" t="str">
            <v>-</v>
          </cell>
          <cell r="M636" t="str">
            <v>B</v>
          </cell>
          <cell r="N636" t="str">
            <v>D</v>
          </cell>
          <cell r="O636">
            <v>899</v>
          </cell>
          <cell r="P636">
            <v>512</v>
          </cell>
          <cell r="Q636">
            <v>512</v>
          </cell>
          <cell r="R636">
            <v>1</v>
          </cell>
          <cell r="S636">
            <v>0</v>
          </cell>
          <cell r="T636">
            <v>1</v>
          </cell>
          <cell r="U636">
            <v>1</v>
          </cell>
          <cell r="V636">
            <v>768.38</v>
          </cell>
          <cell r="W636">
            <v>53</v>
          </cell>
          <cell r="X636">
            <v>23713.87</v>
          </cell>
          <cell r="Y636">
            <v>70091</v>
          </cell>
          <cell r="Z636" t="str">
            <v>PREMALAL ENTERP</v>
          </cell>
          <cell r="AA636">
            <v>46</v>
          </cell>
          <cell r="AB636">
            <v>30579.16</v>
          </cell>
          <cell r="AC636">
            <v>213</v>
          </cell>
        </row>
        <row r="637">
          <cell r="F637">
            <v>5616022</v>
          </cell>
          <cell r="G637">
            <v>14</v>
          </cell>
          <cell r="H637">
            <v>3</v>
          </cell>
          <cell r="I637" t="str">
            <v>22</v>
          </cell>
          <cell r="J637" t="str">
            <v>CAMILLA</v>
          </cell>
          <cell r="K637" t="str">
            <v>18/8</v>
          </cell>
          <cell r="L637" t="str">
            <v>-</v>
          </cell>
          <cell r="M637" t="str">
            <v>B</v>
          </cell>
          <cell r="N637" t="str">
            <v>D</v>
          </cell>
          <cell r="O637">
            <v>899</v>
          </cell>
          <cell r="P637">
            <v>512</v>
          </cell>
          <cell r="Q637">
            <v>512</v>
          </cell>
          <cell r="R637">
            <v>1</v>
          </cell>
          <cell r="S637">
            <v>2</v>
          </cell>
          <cell r="T637">
            <v>2</v>
          </cell>
          <cell r="U637">
            <v>0</v>
          </cell>
          <cell r="V637">
            <v>0</v>
          </cell>
          <cell r="W637">
            <v>74</v>
          </cell>
          <cell r="X637">
            <v>30634.39</v>
          </cell>
          <cell r="Y637">
            <v>70091</v>
          </cell>
          <cell r="Z637" t="str">
            <v>PREMALAL ENTERP</v>
          </cell>
          <cell r="AA637">
            <v>31</v>
          </cell>
          <cell r="AB637">
            <v>24411.16</v>
          </cell>
          <cell r="AC637">
            <v>179</v>
          </cell>
        </row>
        <row r="638">
          <cell r="F638">
            <v>7614524</v>
          </cell>
          <cell r="G638">
            <v>14</v>
          </cell>
          <cell r="H638">
            <v>3</v>
          </cell>
          <cell r="I638" t="str">
            <v>24</v>
          </cell>
          <cell r="J638" t="str">
            <v>GLORY-S</v>
          </cell>
          <cell r="K638" t="str">
            <v>00/0</v>
          </cell>
          <cell r="L638" t="str">
            <v/>
          </cell>
          <cell r="M638" t="str">
            <v>B</v>
          </cell>
          <cell r="N638" t="str">
            <v>W</v>
          </cell>
          <cell r="O638">
            <v>1699</v>
          </cell>
          <cell r="P638">
            <v>740</v>
          </cell>
          <cell r="Q638">
            <v>740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70064</v>
          </cell>
          <cell r="Z638" t="str">
            <v>AMAZING LANKA I</v>
          </cell>
        </row>
        <row r="639">
          <cell r="F639">
            <v>7616524</v>
          </cell>
          <cell r="G639">
            <v>14</v>
          </cell>
          <cell r="H639">
            <v>3</v>
          </cell>
          <cell r="I639" t="str">
            <v>24</v>
          </cell>
          <cell r="J639" t="str">
            <v>GLORY-S</v>
          </cell>
          <cell r="K639" t="str">
            <v>00/0</v>
          </cell>
          <cell r="L639" t="str">
            <v/>
          </cell>
          <cell r="M639" t="str">
            <v>B</v>
          </cell>
          <cell r="N639" t="str">
            <v>W</v>
          </cell>
          <cell r="O639">
            <v>1699</v>
          </cell>
          <cell r="P639">
            <v>740</v>
          </cell>
          <cell r="Q639">
            <v>740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70064</v>
          </cell>
          <cell r="Z639" t="str">
            <v>AMAZING LANKA I</v>
          </cell>
        </row>
        <row r="640">
          <cell r="F640">
            <v>6619526</v>
          </cell>
          <cell r="G640">
            <v>14</v>
          </cell>
          <cell r="H640">
            <v>3</v>
          </cell>
          <cell r="I640" t="str">
            <v>26</v>
          </cell>
          <cell r="J640" t="str">
            <v>MILANO-S</v>
          </cell>
          <cell r="K640" t="str">
            <v>00/0</v>
          </cell>
          <cell r="L640" t="str">
            <v/>
          </cell>
          <cell r="M640" t="str">
            <v>B</v>
          </cell>
          <cell r="N640" t="str">
            <v>W</v>
          </cell>
          <cell r="O640">
            <v>2499</v>
          </cell>
          <cell r="P640">
            <v>1175</v>
          </cell>
          <cell r="Q640">
            <v>1175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70089</v>
          </cell>
          <cell r="Z640" t="str">
            <v>R &amp; R INDUSTRIE</v>
          </cell>
        </row>
        <row r="641">
          <cell r="F641">
            <v>6613526</v>
          </cell>
          <cell r="G641">
            <v>14</v>
          </cell>
          <cell r="H641">
            <v>3</v>
          </cell>
          <cell r="I641" t="str">
            <v>26</v>
          </cell>
          <cell r="J641" t="str">
            <v>MILANO-S</v>
          </cell>
          <cell r="K641" t="str">
            <v>00/0</v>
          </cell>
          <cell r="L641" t="str">
            <v/>
          </cell>
          <cell r="M641" t="str">
            <v>B</v>
          </cell>
          <cell r="N641" t="str">
            <v>W</v>
          </cell>
          <cell r="O641">
            <v>2499</v>
          </cell>
          <cell r="P641">
            <v>1175</v>
          </cell>
          <cell r="Q641">
            <v>1175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70089</v>
          </cell>
          <cell r="Z641" t="str">
            <v>R &amp; R INDUSTRIE</v>
          </cell>
        </row>
        <row r="642">
          <cell r="F642">
            <v>6616528</v>
          </cell>
          <cell r="G642">
            <v>14</v>
          </cell>
          <cell r="H642">
            <v>3</v>
          </cell>
          <cell r="I642" t="str">
            <v>28</v>
          </cell>
          <cell r="J642" t="str">
            <v>DELIZA-S</v>
          </cell>
          <cell r="K642" t="str">
            <v>00/0</v>
          </cell>
          <cell r="L642" t="str">
            <v/>
          </cell>
          <cell r="M642" t="str">
            <v>B</v>
          </cell>
          <cell r="N642" t="str">
            <v>W</v>
          </cell>
          <cell r="O642">
            <v>2499</v>
          </cell>
          <cell r="P642">
            <v>1175</v>
          </cell>
          <cell r="Q642">
            <v>1175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70089</v>
          </cell>
          <cell r="Z642" t="str">
            <v>R &amp; R INDUSTRIE</v>
          </cell>
        </row>
        <row r="643">
          <cell r="F643">
            <v>6615528</v>
          </cell>
          <cell r="G643">
            <v>14</v>
          </cell>
          <cell r="H643">
            <v>3</v>
          </cell>
          <cell r="I643" t="str">
            <v>28</v>
          </cell>
          <cell r="J643" t="str">
            <v>DELIZA-S</v>
          </cell>
          <cell r="K643" t="str">
            <v>00/0</v>
          </cell>
          <cell r="L643" t="str">
            <v/>
          </cell>
          <cell r="M643" t="str">
            <v>B</v>
          </cell>
          <cell r="N643" t="str">
            <v>W</v>
          </cell>
          <cell r="O643">
            <v>2499</v>
          </cell>
          <cell r="P643">
            <v>1175</v>
          </cell>
          <cell r="Q643">
            <v>1175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70089</v>
          </cell>
          <cell r="Z643" t="str">
            <v>R &amp; R INDUSTRIE</v>
          </cell>
        </row>
        <row r="644">
          <cell r="F644">
            <v>5614530</v>
          </cell>
          <cell r="G644">
            <v>14</v>
          </cell>
          <cell r="H644">
            <v>3</v>
          </cell>
          <cell r="I644" t="str">
            <v>30</v>
          </cell>
          <cell r="J644" t="str">
            <v>YOSHI</v>
          </cell>
          <cell r="K644" t="str">
            <v>00/0</v>
          </cell>
          <cell r="L644" t="str">
            <v/>
          </cell>
          <cell r="M644" t="str">
            <v>B</v>
          </cell>
          <cell r="N644" t="str">
            <v>D</v>
          </cell>
          <cell r="O644">
            <v>999</v>
          </cell>
          <cell r="P644">
            <v>485</v>
          </cell>
          <cell r="Q644">
            <v>569.13</v>
          </cell>
          <cell r="R644">
            <v>13</v>
          </cell>
          <cell r="S644">
            <v>11</v>
          </cell>
          <cell r="T644">
            <v>19</v>
          </cell>
          <cell r="U644">
            <v>21</v>
          </cell>
          <cell r="V644">
            <v>17375.84</v>
          </cell>
          <cell r="W644">
            <v>397</v>
          </cell>
          <cell r="X644">
            <v>333872.43</v>
          </cell>
          <cell r="Y644">
            <v>70078</v>
          </cell>
          <cell r="Z644" t="str">
            <v>SIRIMAL FOOT WE</v>
          </cell>
          <cell r="AA644">
            <v>236</v>
          </cell>
          <cell r="AB644">
            <v>204526.68</v>
          </cell>
        </row>
        <row r="645">
          <cell r="F645">
            <v>5616530</v>
          </cell>
          <cell r="G645">
            <v>14</v>
          </cell>
          <cell r="H645">
            <v>3</v>
          </cell>
          <cell r="I645" t="str">
            <v>30</v>
          </cell>
          <cell r="J645" t="str">
            <v>YOSHI</v>
          </cell>
          <cell r="K645" t="str">
            <v>00/0</v>
          </cell>
          <cell r="L645" t="str">
            <v/>
          </cell>
          <cell r="M645" t="str">
            <v>B</v>
          </cell>
          <cell r="N645" t="str">
            <v>D</v>
          </cell>
          <cell r="O645">
            <v>999</v>
          </cell>
          <cell r="P645">
            <v>485</v>
          </cell>
          <cell r="Q645">
            <v>569.13</v>
          </cell>
          <cell r="R645">
            <v>3</v>
          </cell>
          <cell r="S645">
            <v>11</v>
          </cell>
          <cell r="T645">
            <v>12</v>
          </cell>
          <cell r="U645">
            <v>7</v>
          </cell>
          <cell r="V645">
            <v>5976.95</v>
          </cell>
          <cell r="W645">
            <v>223</v>
          </cell>
          <cell r="X645">
            <v>189042.37</v>
          </cell>
          <cell r="Y645">
            <v>70078</v>
          </cell>
          <cell r="Z645" t="str">
            <v>SIRIMAL FOOT WE</v>
          </cell>
          <cell r="AA645">
            <v>146</v>
          </cell>
          <cell r="AB645">
            <v>121799.09</v>
          </cell>
        </row>
        <row r="646">
          <cell r="F646">
            <v>6613930</v>
          </cell>
          <cell r="G646">
            <v>14</v>
          </cell>
          <cell r="H646">
            <v>3</v>
          </cell>
          <cell r="I646" t="str">
            <v>30</v>
          </cell>
          <cell r="J646" t="str">
            <v>FLORA</v>
          </cell>
          <cell r="K646" t="str">
            <v>00/0</v>
          </cell>
          <cell r="L646" t="str">
            <v/>
          </cell>
          <cell r="M646" t="str">
            <v>B</v>
          </cell>
          <cell r="N646" t="str">
            <v>D</v>
          </cell>
          <cell r="O646">
            <v>3999</v>
          </cell>
          <cell r="P646">
            <v>1545</v>
          </cell>
          <cell r="Q646">
            <v>1545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80005</v>
          </cell>
          <cell r="Z646" t="str">
            <v xml:space="preserve">BATA INDIA     </v>
          </cell>
        </row>
        <row r="647">
          <cell r="F647">
            <v>5614532</v>
          </cell>
          <cell r="G647">
            <v>14</v>
          </cell>
          <cell r="H647">
            <v>3</v>
          </cell>
          <cell r="I647" t="str">
            <v>32</v>
          </cell>
          <cell r="J647" t="str">
            <v>AMASHI</v>
          </cell>
          <cell r="K647" t="str">
            <v>00/0</v>
          </cell>
          <cell r="L647" t="str">
            <v/>
          </cell>
          <cell r="M647" t="str">
            <v>B</v>
          </cell>
          <cell r="N647" t="str">
            <v>D</v>
          </cell>
          <cell r="O647">
            <v>999</v>
          </cell>
          <cell r="P647">
            <v>490</v>
          </cell>
          <cell r="Q647">
            <v>575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17</v>
          </cell>
          <cell r="X647">
            <v>14515.45</v>
          </cell>
          <cell r="Y647">
            <v>70078</v>
          </cell>
          <cell r="Z647" t="str">
            <v>SIRIMAL FOOT WE</v>
          </cell>
          <cell r="AA647">
            <v>206</v>
          </cell>
          <cell r="AB647">
            <v>174144.6</v>
          </cell>
        </row>
        <row r="648">
          <cell r="F648">
            <v>5615532</v>
          </cell>
          <cell r="G648">
            <v>14</v>
          </cell>
          <cell r="H648">
            <v>3</v>
          </cell>
          <cell r="I648" t="str">
            <v>32</v>
          </cell>
          <cell r="J648" t="str">
            <v>AMASHI</v>
          </cell>
          <cell r="K648" t="str">
            <v>00/0</v>
          </cell>
          <cell r="L648" t="str">
            <v/>
          </cell>
          <cell r="M648" t="str">
            <v>B</v>
          </cell>
          <cell r="N648" t="str">
            <v>D</v>
          </cell>
          <cell r="O648">
            <v>999</v>
          </cell>
          <cell r="P648">
            <v>490</v>
          </cell>
          <cell r="Q648">
            <v>575</v>
          </cell>
          <cell r="R648">
            <v>14</v>
          </cell>
          <cell r="S648">
            <v>7</v>
          </cell>
          <cell r="T648">
            <v>10</v>
          </cell>
          <cell r="U648">
            <v>9</v>
          </cell>
          <cell r="V648">
            <v>7129.64</v>
          </cell>
          <cell r="W648">
            <v>439</v>
          </cell>
          <cell r="X648">
            <v>373473.88</v>
          </cell>
          <cell r="Y648">
            <v>70078</v>
          </cell>
          <cell r="Z648" t="str">
            <v>SIRIMAL FOOT WE</v>
          </cell>
          <cell r="AA648">
            <v>139</v>
          </cell>
          <cell r="AB648">
            <v>123833.58</v>
          </cell>
        </row>
        <row r="649">
          <cell r="F649">
            <v>5616532</v>
          </cell>
          <cell r="G649">
            <v>14</v>
          </cell>
          <cell r="H649">
            <v>3</v>
          </cell>
          <cell r="I649" t="str">
            <v>32</v>
          </cell>
          <cell r="J649" t="str">
            <v>MUMTAZ</v>
          </cell>
          <cell r="K649" t="str">
            <v>23/8</v>
          </cell>
          <cell r="L649" t="str">
            <v>-</v>
          </cell>
          <cell r="M649" t="str">
            <v>B</v>
          </cell>
          <cell r="N649" t="str">
            <v>D</v>
          </cell>
          <cell r="O649">
            <v>699</v>
          </cell>
          <cell r="P649">
            <v>400.88</v>
          </cell>
          <cell r="Q649">
            <v>400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21</v>
          </cell>
          <cell r="X649">
            <v>1615.32</v>
          </cell>
          <cell r="Y649">
            <v>70078</v>
          </cell>
          <cell r="Z649" t="str">
            <v>SIRIMAL FOOT WE</v>
          </cell>
          <cell r="AA649">
            <v>20</v>
          </cell>
          <cell r="AB649">
            <v>3858.16</v>
          </cell>
          <cell r="AC649">
            <v>56</v>
          </cell>
        </row>
        <row r="650">
          <cell r="F650">
            <v>5614534</v>
          </cell>
          <cell r="G650">
            <v>14</v>
          </cell>
          <cell r="H650">
            <v>3</v>
          </cell>
          <cell r="I650" t="str">
            <v>34</v>
          </cell>
          <cell r="J650" t="str">
            <v>LAKSHI</v>
          </cell>
          <cell r="K650" t="str">
            <v>00/0</v>
          </cell>
          <cell r="L650" t="str">
            <v/>
          </cell>
          <cell r="M650" t="str">
            <v>B</v>
          </cell>
          <cell r="N650" t="str">
            <v>D</v>
          </cell>
          <cell r="O650">
            <v>999</v>
          </cell>
          <cell r="P650">
            <v>485</v>
          </cell>
          <cell r="Q650">
            <v>569.13</v>
          </cell>
          <cell r="R650">
            <v>0</v>
          </cell>
          <cell r="S650">
            <v>0</v>
          </cell>
          <cell r="T650">
            <v>1</v>
          </cell>
          <cell r="U650">
            <v>2</v>
          </cell>
          <cell r="V650">
            <v>1536.93</v>
          </cell>
          <cell r="W650">
            <v>62</v>
          </cell>
          <cell r="X650">
            <v>52639.85</v>
          </cell>
          <cell r="Y650">
            <v>70078</v>
          </cell>
          <cell r="Z650" t="str">
            <v>SIRIMAL FOOT WE</v>
          </cell>
          <cell r="AA650">
            <v>167</v>
          </cell>
          <cell r="AB650">
            <v>142020.73000000001</v>
          </cell>
        </row>
        <row r="651">
          <cell r="F651">
            <v>5616534</v>
          </cell>
          <cell r="G651">
            <v>14</v>
          </cell>
          <cell r="H651">
            <v>3</v>
          </cell>
          <cell r="I651" t="str">
            <v>34</v>
          </cell>
          <cell r="J651" t="str">
            <v>LAKSHI</v>
          </cell>
          <cell r="K651" t="str">
            <v>00/0</v>
          </cell>
          <cell r="L651" t="str">
            <v/>
          </cell>
          <cell r="M651" t="str">
            <v>B</v>
          </cell>
          <cell r="N651" t="str">
            <v>D</v>
          </cell>
          <cell r="O651">
            <v>999</v>
          </cell>
          <cell r="P651">
            <v>485</v>
          </cell>
          <cell r="Q651">
            <v>569.13</v>
          </cell>
          <cell r="R651">
            <v>0</v>
          </cell>
          <cell r="S651">
            <v>5</v>
          </cell>
          <cell r="T651">
            <v>5</v>
          </cell>
          <cell r="U651">
            <v>0</v>
          </cell>
          <cell r="V651">
            <v>0</v>
          </cell>
          <cell r="W651">
            <v>324</v>
          </cell>
          <cell r="X651">
            <v>273172.25</v>
          </cell>
          <cell r="Y651">
            <v>70078</v>
          </cell>
          <cell r="Z651" t="str">
            <v>SIRIMAL FOOT WE</v>
          </cell>
          <cell r="AA651">
            <v>248</v>
          </cell>
          <cell r="AB651">
            <v>217637.57</v>
          </cell>
        </row>
        <row r="652">
          <cell r="F652">
            <v>7614535</v>
          </cell>
          <cell r="G652">
            <v>14</v>
          </cell>
          <cell r="H652">
            <v>3</v>
          </cell>
          <cell r="I652" t="str">
            <v>35</v>
          </cell>
          <cell r="J652" t="str">
            <v>BRITNY-S</v>
          </cell>
          <cell r="K652" t="str">
            <v>00/0</v>
          </cell>
          <cell r="L652" t="str">
            <v/>
          </cell>
          <cell r="M652" t="str">
            <v>B</v>
          </cell>
          <cell r="N652" t="str">
            <v>D</v>
          </cell>
          <cell r="O652">
            <v>2499</v>
          </cell>
          <cell r="P652">
            <v>1175</v>
          </cell>
          <cell r="Q652">
            <v>1175</v>
          </cell>
          <cell r="R652">
            <v>0</v>
          </cell>
          <cell r="S652">
            <v>1</v>
          </cell>
          <cell r="T652">
            <v>1</v>
          </cell>
          <cell r="U652">
            <v>1</v>
          </cell>
          <cell r="V652">
            <v>1815.51</v>
          </cell>
          <cell r="W652">
            <v>22</v>
          </cell>
          <cell r="X652">
            <v>46669.41</v>
          </cell>
          <cell r="Y652">
            <v>70062</v>
          </cell>
          <cell r="Z652" t="str">
            <v xml:space="preserve">MR HEEL        </v>
          </cell>
          <cell r="AA652">
            <v>12</v>
          </cell>
          <cell r="AB652">
            <v>24990.02</v>
          </cell>
        </row>
        <row r="653">
          <cell r="F653">
            <v>7616535</v>
          </cell>
          <cell r="G653">
            <v>14</v>
          </cell>
          <cell r="H653">
            <v>3</v>
          </cell>
          <cell r="I653" t="str">
            <v>35</v>
          </cell>
          <cell r="J653" t="str">
            <v>BRITNY-S</v>
          </cell>
          <cell r="K653" t="str">
            <v>00/0</v>
          </cell>
          <cell r="L653" t="str">
            <v/>
          </cell>
          <cell r="M653" t="str">
            <v>B</v>
          </cell>
          <cell r="N653" t="str">
            <v>D</v>
          </cell>
          <cell r="O653">
            <v>2499</v>
          </cell>
          <cell r="P653">
            <v>1175</v>
          </cell>
          <cell r="Q653">
            <v>1175</v>
          </cell>
          <cell r="R653">
            <v>5</v>
          </cell>
          <cell r="S653">
            <v>3</v>
          </cell>
          <cell r="T653">
            <v>6</v>
          </cell>
          <cell r="U653">
            <v>3</v>
          </cell>
          <cell r="V653">
            <v>6087.31</v>
          </cell>
          <cell r="W653">
            <v>83</v>
          </cell>
          <cell r="X653">
            <v>178945.65</v>
          </cell>
          <cell r="Y653">
            <v>70062</v>
          </cell>
          <cell r="Z653" t="str">
            <v xml:space="preserve">MR HEEL        </v>
          </cell>
          <cell r="AA653">
            <v>49</v>
          </cell>
          <cell r="AB653">
            <v>97973.68</v>
          </cell>
        </row>
        <row r="654">
          <cell r="F654">
            <v>7611535</v>
          </cell>
          <cell r="G654">
            <v>14</v>
          </cell>
          <cell r="H654">
            <v>3</v>
          </cell>
          <cell r="I654" t="str">
            <v>35</v>
          </cell>
          <cell r="J654" t="str">
            <v>BRITNY-S</v>
          </cell>
          <cell r="K654" t="str">
            <v>00/0</v>
          </cell>
          <cell r="L654" t="str">
            <v/>
          </cell>
          <cell r="M654" t="str">
            <v>B</v>
          </cell>
          <cell r="N654" t="str">
            <v>D</v>
          </cell>
          <cell r="O654">
            <v>2499</v>
          </cell>
          <cell r="P654">
            <v>1175</v>
          </cell>
          <cell r="Q654">
            <v>1175</v>
          </cell>
          <cell r="R654">
            <v>2</v>
          </cell>
          <cell r="S654">
            <v>0</v>
          </cell>
          <cell r="T654">
            <v>0</v>
          </cell>
          <cell r="U654">
            <v>2</v>
          </cell>
          <cell r="V654">
            <v>3951.41</v>
          </cell>
          <cell r="W654">
            <v>30</v>
          </cell>
          <cell r="X654">
            <v>63115.83</v>
          </cell>
          <cell r="Y654">
            <v>70062</v>
          </cell>
          <cell r="Z654" t="str">
            <v xml:space="preserve">MR HEEL        </v>
          </cell>
          <cell r="AA654">
            <v>23</v>
          </cell>
          <cell r="AB654">
            <v>47310.17</v>
          </cell>
        </row>
        <row r="655">
          <cell r="F655">
            <v>5613538</v>
          </cell>
          <cell r="G655">
            <v>14</v>
          </cell>
          <cell r="H655">
            <v>3</v>
          </cell>
          <cell r="I655" t="str">
            <v>38</v>
          </cell>
          <cell r="J655" t="str">
            <v>SHARMILA</v>
          </cell>
          <cell r="K655" t="str">
            <v>18/8</v>
          </cell>
          <cell r="L655" t="str">
            <v>-</v>
          </cell>
          <cell r="M655" t="str">
            <v>B</v>
          </cell>
          <cell r="N655" t="str">
            <v>D</v>
          </cell>
          <cell r="O655">
            <v>899</v>
          </cell>
          <cell r="P655">
            <v>530</v>
          </cell>
          <cell r="Q655">
            <v>621.94000000000005</v>
          </cell>
          <cell r="R655">
            <v>6</v>
          </cell>
          <cell r="S655">
            <v>5</v>
          </cell>
          <cell r="T655">
            <v>6</v>
          </cell>
          <cell r="U655">
            <v>5</v>
          </cell>
          <cell r="V655">
            <v>1705.15</v>
          </cell>
          <cell r="W655">
            <v>69</v>
          </cell>
          <cell r="X655">
            <v>25849.81</v>
          </cell>
          <cell r="Y655">
            <v>70078</v>
          </cell>
          <cell r="Z655" t="str">
            <v>SIRIMAL FOOT WE</v>
          </cell>
          <cell r="AA655">
            <v>14</v>
          </cell>
          <cell r="AB655">
            <v>8462.32</v>
          </cell>
          <cell r="AC655">
            <v>137</v>
          </cell>
        </row>
        <row r="656">
          <cell r="F656">
            <v>7618540</v>
          </cell>
          <cell r="G656">
            <v>14</v>
          </cell>
          <cell r="H656">
            <v>3</v>
          </cell>
          <cell r="I656" t="str">
            <v>40</v>
          </cell>
          <cell r="J656" t="str">
            <v>THIMASHA</v>
          </cell>
          <cell r="K656" t="str">
            <v>00/0</v>
          </cell>
          <cell r="L656" t="str">
            <v/>
          </cell>
          <cell r="M656" t="str">
            <v>M</v>
          </cell>
          <cell r="N656" t="str">
            <v>D</v>
          </cell>
          <cell r="O656">
            <v>2499</v>
          </cell>
          <cell r="P656">
            <v>1150</v>
          </cell>
          <cell r="Q656">
            <v>1150</v>
          </cell>
          <cell r="R656">
            <v>1</v>
          </cell>
          <cell r="S656">
            <v>0</v>
          </cell>
          <cell r="T656">
            <v>1</v>
          </cell>
          <cell r="U656">
            <v>3</v>
          </cell>
          <cell r="V656">
            <v>6407.7</v>
          </cell>
          <cell r="W656">
            <v>62</v>
          </cell>
          <cell r="X656">
            <v>131464.64000000001</v>
          </cell>
          <cell r="Y656">
            <v>70030</v>
          </cell>
          <cell r="Z656" t="str">
            <v xml:space="preserve">AB SHOE        </v>
          </cell>
          <cell r="AA656">
            <v>0</v>
          </cell>
          <cell r="AB656">
            <v>0</v>
          </cell>
        </row>
        <row r="657">
          <cell r="F657">
            <v>7619540</v>
          </cell>
          <cell r="G657">
            <v>14</v>
          </cell>
          <cell r="H657">
            <v>3</v>
          </cell>
          <cell r="I657" t="str">
            <v>40</v>
          </cell>
          <cell r="J657" t="str">
            <v>THIMASHA</v>
          </cell>
          <cell r="K657" t="str">
            <v>00/0</v>
          </cell>
          <cell r="L657" t="str">
            <v/>
          </cell>
          <cell r="M657" t="str">
            <v>M</v>
          </cell>
          <cell r="N657" t="str">
            <v>D</v>
          </cell>
          <cell r="O657">
            <v>2499</v>
          </cell>
          <cell r="P657">
            <v>1150</v>
          </cell>
          <cell r="Q657">
            <v>1150</v>
          </cell>
          <cell r="R657">
            <v>1</v>
          </cell>
          <cell r="S657">
            <v>4</v>
          </cell>
          <cell r="T657">
            <v>1</v>
          </cell>
          <cell r="U657">
            <v>2</v>
          </cell>
          <cell r="V657">
            <v>4271.8</v>
          </cell>
          <cell r="W657">
            <v>29</v>
          </cell>
          <cell r="X657">
            <v>61513.919999999998</v>
          </cell>
          <cell r="Y657">
            <v>70030</v>
          </cell>
          <cell r="Z657" t="str">
            <v xml:space="preserve">AB SHOE        </v>
          </cell>
          <cell r="AA657">
            <v>0</v>
          </cell>
          <cell r="AB657">
            <v>0</v>
          </cell>
        </row>
        <row r="658">
          <cell r="F658">
            <v>7615540</v>
          </cell>
          <cell r="G658">
            <v>14</v>
          </cell>
          <cell r="H658">
            <v>3</v>
          </cell>
          <cell r="I658" t="str">
            <v>40</v>
          </cell>
          <cell r="J658" t="str">
            <v>THIMASHA</v>
          </cell>
          <cell r="K658" t="str">
            <v>00/0</v>
          </cell>
          <cell r="L658" t="str">
            <v/>
          </cell>
          <cell r="M658" t="str">
            <v>M</v>
          </cell>
          <cell r="N658" t="str">
            <v>D</v>
          </cell>
          <cell r="O658">
            <v>2499</v>
          </cell>
          <cell r="P658">
            <v>1150</v>
          </cell>
          <cell r="Q658">
            <v>1150</v>
          </cell>
          <cell r="R658">
            <v>4</v>
          </cell>
          <cell r="S658">
            <v>3</v>
          </cell>
          <cell r="T658">
            <v>5</v>
          </cell>
          <cell r="U658">
            <v>5</v>
          </cell>
          <cell r="V658">
            <v>10679.5</v>
          </cell>
          <cell r="W658">
            <v>46</v>
          </cell>
          <cell r="X658">
            <v>97290.23</v>
          </cell>
          <cell r="Y658">
            <v>70030</v>
          </cell>
          <cell r="Z658" t="str">
            <v xml:space="preserve">AB SHOE        </v>
          </cell>
          <cell r="AA658">
            <v>0</v>
          </cell>
          <cell r="AB658">
            <v>0</v>
          </cell>
        </row>
        <row r="659">
          <cell r="F659">
            <v>6616542</v>
          </cell>
          <cell r="G659">
            <v>14</v>
          </cell>
          <cell r="H659">
            <v>3</v>
          </cell>
          <cell r="I659" t="str">
            <v>42</v>
          </cell>
          <cell r="J659" t="str">
            <v>ANUSHKA</v>
          </cell>
          <cell r="K659" t="str">
            <v>00/0</v>
          </cell>
          <cell r="L659" t="str">
            <v/>
          </cell>
          <cell r="M659" t="str">
            <v>M</v>
          </cell>
          <cell r="N659" t="str">
            <v>D</v>
          </cell>
          <cell r="O659">
            <v>2299</v>
          </cell>
          <cell r="P659">
            <v>1100</v>
          </cell>
          <cell r="Q659">
            <v>1100</v>
          </cell>
          <cell r="R659">
            <v>7</v>
          </cell>
          <cell r="S659">
            <v>5</v>
          </cell>
          <cell r="T659">
            <v>6</v>
          </cell>
          <cell r="U659">
            <v>6</v>
          </cell>
          <cell r="V659">
            <v>11495.01</v>
          </cell>
          <cell r="W659">
            <v>93</v>
          </cell>
          <cell r="X659">
            <v>179892.06</v>
          </cell>
          <cell r="Y659">
            <v>70030</v>
          </cell>
          <cell r="Z659" t="str">
            <v xml:space="preserve">AB SHOE        </v>
          </cell>
          <cell r="AA659">
            <v>0</v>
          </cell>
          <cell r="AB659">
            <v>0</v>
          </cell>
        </row>
        <row r="660">
          <cell r="F660">
            <v>6618542</v>
          </cell>
          <cell r="G660">
            <v>14</v>
          </cell>
          <cell r="H660">
            <v>3</v>
          </cell>
          <cell r="I660" t="str">
            <v>42</v>
          </cell>
          <cell r="J660" t="str">
            <v>ANUSHKA</v>
          </cell>
          <cell r="K660" t="str">
            <v>00/0</v>
          </cell>
          <cell r="L660" t="str">
            <v/>
          </cell>
          <cell r="M660" t="str">
            <v>M</v>
          </cell>
          <cell r="N660" t="str">
            <v>D</v>
          </cell>
          <cell r="O660">
            <v>2299</v>
          </cell>
          <cell r="P660">
            <v>1100</v>
          </cell>
          <cell r="Q660">
            <v>1100</v>
          </cell>
          <cell r="R660">
            <v>4</v>
          </cell>
          <cell r="S660">
            <v>1</v>
          </cell>
          <cell r="T660">
            <v>2</v>
          </cell>
          <cell r="U660">
            <v>2</v>
          </cell>
          <cell r="V660">
            <v>3635.17</v>
          </cell>
          <cell r="W660">
            <v>70</v>
          </cell>
          <cell r="X660">
            <v>134796.24</v>
          </cell>
          <cell r="Y660">
            <v>70030</v>
          </cell>
          <cell r="Z660" t="str">
            <v xml:space="preserve">AB SHOE        </v>
          </cell>
          <cell r="AA660">
            <v>0</v>
          </cell>
          <cell r="AB660">
            <v>0</v>
          </cell>
        </row>
        <row r="661">
          <cell r="F661">
            <v>6613542</v>
          </cell>
          <cell r="G661">
            <v>14</v>
          </cell>
          <cell r="H661">
            <v>3</v>
          </cell>
          <cell r="I661" t="str">
            <v>42</v>
          </cell>
          <cell r="J661" t="str">
            <v>ANUSHKA</v>
          </cell>
          <cell r="K661" t="str">
            <v>00/0</v>
          </cell>
          <cell r="L661" t="str">
            <v/>
          </cell>
          <cell r="M661" t="str">
            <v>M</v>
          </cell>
          <cell r="N661" t="str">
            <v>D</v>
          </cell>
          <cell r="O661">
            <v>2299</v>
          </cell>
          <cell r="P661">
            <v>1100</v>
          </cell>
          <cell r="Q661">
            <v>1100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70030</v>
          </cell>
          <cell r="Z661" t="str">
            <v xml:space="preserve">AB SHOE        </v>
          </cell>
          <cell r="AA661">
            <v>0</v>
          </cell>
          <cell r="AB661">
            <v>0</v>
          </cell>
        </row>
        <row r="662">
          <cell r="F662">
            <v>7616543</v>
          </cell>
          <cell r="G662">
            <v>14</v>
          </cell>
          <cell r="H662">
            <v>3</v>
          </cell>
          <cell r="I662" t="str">
            <v>43</v>
          </cell>
          <cell r="J662" t="str">
            <v>AVA SANDAL</v>
          </cell>
          <cell r="K662" t="str">
            <v>27/8</v>
          </cell>
          <cell r="L662" t="str">
            <v>-</v>
          </cell>
          <cell r="M662" t="str">
            <v>B</v>
          </cell>
          <cell r="N662" t="str">
            <v>D</v>
          </cell>
          <cell r="O662">
            <v>1199</v>
          </cell>
          <cell r="P662">
            <v>675</v>
          </cell>
          <cell r="Q662">
            <v>792.09</v>
          </cell>
          <cell r="R662">
            <v>4</v>
          </cell>
          <cell r="S662">
            <v>1</v>
          </cell>
          <cell r="T662">
            <v>0</v>
          </cell>
          <cell r="U662">
            <v>0</v>
          </cell>
          <cell r="V662">
            <v>0</v>
          </cell>
          <cell r="W662">
            <v>11</v>
          </cell>
          <cell r="X662">
            <v>5291.49</v>
          </cell>
          <cell r="Y662">
            <v>70078</v>
          </cell>
          <cell r="Z662" t="str">
            <v>SIRIMAL FOOT WE</v>
          </cell>
          <cell r="AA662">
            <v>67</v>
          </cell>
          <cell r="AB662">
            <v>47308.3</v>
          </cell>
          <cell r="AC662">
            <v>100</v>
          </cell>
        </row>
        <row r="663">
          <cell r="F663">
            <v>5611643</v>
          </cell>
          <cell r="G663">
            <v>14</v>
          </cell>
          <cell r="H663">
            <v>3</v>
          </cell>
          <cell r="I663" t="str">
            <v>43</v>
          </cell>
          <cell r="J663" t="str">
            <v>ADRA</v>
          </cell>
          <cell r="K663" t="str">
            <v>00/0</v>
          </cell>
          <cell r="L663" t="str">
            <v/>
          </cell>
          <cell r="M663" t="str">
            <v>B</v>
          </cell>
          <cell r="N663" t="str">
            <v>W</v>
          </cell>
          <cell r="O663">
            <v>3499</v>
          </cell>
          <cell r="P663">
            <v>1370</v>
          </cell>
          <cell r="Q663">
            <v>1370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80005</v>
          </cell>
          <cell r="Z663" t="str">
            <v xml:space="preserve">BATA INDIA     </v>
          </cell>
        </row>
        <row r="664">
          <cell r="F664">
            <v>5615643</v>
          </cell>
          <cell r="G664">
            <v>14</v>
          </cell>
          <cell r="H664">
            <v>3</v>
          </cell>
          <cell r="I664" t="str">
            <v>43</v>
          </cell>
          <cell r="J664" t="str">
            <v>ADRA</v>
          </cell>
          <cell r="K664" t="str">
            <v>00/0</v>
          </cell>
          <cell r="L664" t="str">
            <v/>
          </cell>
          <cell r="M664" t="str">
            <v>B</v>
          </cell>
          <cell r="N664" t="str">
            <v>W</v>
          </cell>
          <cell r="O664">
            <v>3499</v>
          </cell>
          <cell r="P664">
            <v>1370</v>
          </cell>
          <cell r="Q664">
            <v>1370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80005</v>
          </cell>
          <cell r="Z664" t="str">
            <v xml:space="preserve">BATA INDIA     </v>
          </cell>
        </row>
        <row r="665">
          <cell r="F665">
            <v>6618544</v>
          </cell>
          <cell r="G665">
            <v>14</v>
          </cell>
          <cell r="H665">
            <v>3</v>
          </cell>
          <cell r="I665" t="str">
            <v>44</v>
          </cell>
          <cell r="J665" t="str">
            <v>CHAMI</v>
          </cell>
          <cell r="K665" t="str">
            <v>00/0</v>
          </cell>
          <cell r="L665" t="str">
            <v/>
          </cell>
          <cell r="M665" t="str">
            <v>M</v>
          </cell>
          <cell r="N665" t="str">
            <v>W</v>
          </cell>
          <cell r="O665">
            <v>2299</v>
          </cell>
          <cell r="P665">
            <v>1100</v>
          </cell>
          <cell r="Q665">
            <v>1100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70030</v>
          </cell>
          <cell r="Z665" t="str">
            <v xml:space="preserve">AB SHOE        </v>
          </cell>
          <cell r="AA665">
            <v>0</v>
          </cell>
          <cell r="AB665">
            <v>0</v>
          </cell>
        </row>
        <row r="666">
          <cell r="F666">
            <v>6616544</v>
          </cell>
          <cell r="G666">
            <v>14</v>
          </cell>
          <cell r="H666">
            <v>3</v>
          </cell>
          <cell r="I666" t="str">
            <v>44</v>
          </cell>
          <cell r="J666" t="str">
            <v>CHAMI</v>
          </cell>
          <cell r="K666" t="str">
            <v>00/0</v>
          </cell>
          <cell r="L666" t="str">
            <v/>
          </cell>
          <cell r="M666" t="str">
            <v>M</v>
          </cell>
          <cell r="N666" t="str">
            <v>W</v>
          </cell>
          <cell r="O666">
            <v>2299</v>
          </cell>
          <cell r="P666">
            <v>1100</v>
          </cell>
          <cell r="Q666">
            <v>1100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70030</v>
          </cell>
          <cell r="Z666" t="str">
            <v xml:space="preserve">AB SHOE        </v>
          </cell>
          <cell r="AA666">
            <v>0</v>
          </cell>
          <cell r="AB666">
            <v>0</v>
          </cell>
        </row>
        <row r="667">
          <cell r="F667">
            <v>7616545</v>
          </cell>
          <cell r="G667">
            <v>14</v>
          </cell>
          <cell r="H667">
            <v>3</v>
          </cell>
          <cell r="I667" t="str">
            <v>45</v>
          </cell>
          <cell r="J667" t="str">
            <v>JACQUELINE</v>
          </cell>
          <cell r="K667" t="str">
            <v>00/0</v>
          </cell>
          <cell r="L667" t="str">
            <v>+</v>
          </cell>
          <cell r="M667" t="str">
            <v>B</v>
          </cell>
          <cell r="N667" t="str">
            <v>D</v>
          </cell>
          <cell r="O667">
            <v>1599</v>
          </cell>
          <cell r="P667">
            <v>710</v>
          </cell>
          <cell r="Q667">
            <v>710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-7</v>
          </cell>
          <cell r="X667">
            <v>-9566.69</v>
          </cell>
          <cell r="Y667">
            <v>70078</v>
          </cell>
          <cell r="Z667" t="str">
            <v>SIRIMAL FOOT WE</v>
          </cell>
          <cell r="AA667">
            <v>4</v>
          </cell>
          <cell r="AB667">
            <v>2473.66</v>
          </cell>
          <cell r="AC667">
            <v>6</v>
          </cell>
        </row>
        <row r="668">
          <cell r="F668">
            <v>5614950</v>
          </cell>
          <cell r="G668">
            <v>14</v>
          </cell>
          <cell r="H668">
            <v>3</v>
          </cell>
          <cell r="I668" t="str">
            <v>50</v>
          </cell>
          <cell r="J668" t="str">
            <v>NEW PALM SANDA</v>
          </cell>
          <cell r="K668" t="str">
            <v>00/0</v>
          </cell>
          <cell r="L668" t="str">
            <v/>
          </cell>
          <cell r="M668" t="str">
            <v>B</v>
          </cell>
          <cell r="N668" t="str">
            <v>W</v>
          </cell>
          <cell r="O668">
            <v>3499</v>
          </cell>
          <cell r="P668">
            <v>1430</v>
          </cell>
          <cell r="Q668">
            <v>1430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80005</v>
          </cell>
          <cell r="Z668" t="str">
            <v xml:space="preserve">BATA INDIA     </v>
          </cell>
        </row>
        <row r="669">
          <cell r="F669">
            <v>5619950</v>
          </cell>
          <cell r="G669">
            <v>14</v>
          </cell>
          <cell r="H669">
            <v>3</v>
          </cell>
          <cell r="I669" t="str">
            <v>50</v>
          </cell>
          <cell r="J669" t="str">
            <v>NEW PALM SANDA</v>
          </cell>
          <cell r="K669" t="str">
            <v>00/0</v>
          </cell>
          <cell r="L669" t="str">
            <v/>
          </cell>
          <cell r="M669" t="str">
            <v>B</v>
          </cell>
          <cell r="N669" t="str">
            <v>W</v>
          </cell>
          <cell r="O669">
            <v>3499</v>
          </cell>
          <cell r="P669">
            <v>1430</v>
          </cell>
          <cell r="Q669">
            <v>1430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80005</v>
          </cell>
          <cell r="Z669" t="str">
            <v xml:space="preserve">BATA INDIA     </v>
          </cell>
        </row>
        <row r="670">
          <cell r="F670">
            <v>5615051</v>
          </cell>
          <cell r="G670">
            <v>14</v>
          </cell>
          <cell r="H670">
            <v>3</v>
          </cell>
          <cell r="I670" t="str">
            <v>51</v>
          </cell>
          <cell r="J670" t="str">
            <v>CELINE-S</v>
          </cell>
          <cell r="K670" t="str">
            <v>18/8</v>
          </cell>
          <cell r="L670" t="str">
            <v>-</v>
          </cell>
          <cell r="M670" t="str">
            <v>B</v>
          </cell>
          <cell r="N670" t="str">
            <v>D</v>
          </cell>
          <cell r="O670">
            <v>899</v>
          </cell>
          <cell r="P670">
            <v>543</v>
          </cell>
          <cell r="Q670">
            <v>637.19000000000005</v>
          </cell>
          <cell r="R670">
            <v>2</v>
          </cell>
          <cell r="S670">
            <v>1</v>
          </cell>
          <cell r="T670">
            <v>4</v>
          </cell>
          <cell r="U670">
            <v>1</v>
          </cell>
          <cell r="V670">
            <v>341.03</v>
          </cell>
          <cell r="W670">
            <v>55</v>
          </cell>
          <cell r="X670">
            <v>23628.44</v>
          </cell>
          <cell r="Y670">
            <v>70078</v>
          </cell>
          <cell r="Z670" t="str">
            <v>SIRIMAL FOOT WE</v>
          </cell>
          <cell r="AA670">
            <v>24</v>
          </cell>
          <cell r="AB670">
            <v>22544.31</v>
          </cell>
          <cell r="AC670">
            <v>44</v>
          </cell>
        </row>
        <row r="671">
          <cell r="F671">
            <v>6616051</v>
          </cell>
          <cell r="G671">
            <v>14</v>
          </cell>
          <cell r="H671">
            <v>3</v>
          </cell>
          <cell r="I671" t="str">
            <v>51</v>
          </cell>
          <cell r="J671" t="str">
            <v>EVERLY-S</v>
          </cell>
          <cell r="K671" t="str">
            <v>32/7</v>
          </cell>
          <cell r="L671" t="str">
            <v>+</v>
          </cell>
          <cell r="M671" t="str">
            <v>B</v>
          </cell>
          <cell r="N671" t="str">
            <v>D</v>
          </cell>
          <cell r="O671">
            <v>1499</v>
          </cell>
          <cell r="P671">
            <v>600</v>
          </cell>
          <cell r="Q671">
            <v>704.08</v>
          </cell>
          <cell r="R671">
            <v>0</v>
          </cell>
          <cell r="S671">
            <v>1</v>
          </cell>
          <cell r="T671">
            <v>2</v>
          </cell>
          <cell r="U671">
            <v>4</v>
          </cell>
          <cell r="V671">
            <v>5124.8</v>
          </cell>
          <cell r="W671">
            <v>45</v>
          </cell>
          <cell r="X671">
            <v>56449.68</v>
          </cell>
          <cell r="Y671">
            <v>70058</v>
          </cell>
          <cell r="Z671" t="str">
            <v xml:space="preserve">SAUPA PVT LTD  </v>
          </cell>
          <cell r="AA671">
            <v>109</v>
          </cell>
          <cell r="AB671">
            <v>136255.62</v>
          </cell>
          <cell r="AC671">
            <v>348</v>
          </cell>
        </row>
        <row r="672">
          <cell r="F672">
            <v>5616051</v>
          </cell>
          <cell r="G672">
            <v>14</v>
          </cell>
          <cell r="H672">
            <v>3</v>
          </cell>
          <cell r="I672" t="str">
            <v>51</v>
          </cell>
          <cell r="J672" t="str">
            <v>CELINE-S</v>
          </cell>
          <cell r="K672" t="str">
            <v>18/8</v>
          </cell>
          <cell r="L672" t="str">
            <v>-</v>
          </cell>
          <cell r="M672" t="str">
            <v>B</v>
          </cell>
          <cell r="N672" t="str">
            <v>D</v>
          </cell>
          <cell r="O672">
            <v>899</v>
          </cell>
          <cell r="P672">
            <v>543</v>
          </cell>
          <cell r="Q672">
            <v>637.19000000000005</v>
          </cell>
          <cell r="R672">
            <v>3</v>
          </cell>
          <cell r="S672">
            <v>3</v>
          </cell>
          <cell r="T672">
            <v>0</v>
          </cell>
          <cell r="U672">
            <v>1</v>
          </cell>
          <cell r="V672">
            <v>768.38</v>
          </cell>
          <cell r="W672">
            <v>35</v>
          </cell>
          <cell r="X672">
            <v>24333.45</v>
          </cell>
          <cell r="Y672">
            <v>70078</v>
          </cell>
          <cell r="Z672" t="str">
            <v>SIRIMAL FOOT WE</v>
          </cell>
          <cell r="AA672">
            <v>72</v>
          </cell>
          <cell r="AB672">
            <v>64955.91</v>
          </cell>
          <cell r="AC672">
            <v>155</v>
          </cell>
        </row>
        <row r="673">
          <cell r="F673">
            <v>5618051</v>
          </cell>
          <cell r="G673">
            <v>14</v>
          </cell>
          <cell r="H673">
            <v>3</v>
          </cell>
          <cell r="I673" t="str">
            <v>51</v>
          </cell>
          <cell r="J673" t="str">
            <v>CELINE-S</v>
          </cell>
          <cell r="K673" t="str">
            <v>18/8</v>
          </cell>
          <cell r="L673" t="str">
            <v>-</v>
          </cell>
          <cell r="M673" t="str">
            <v>B</v>
          </cell>
          <cell r="N673" t="str">
            <v>D</v>
          </cell>
          <cell r="O673">
            <v>899</v>
          </cell>
          <cell r="P673">
            <v>543</v>
          </cell>
          <cell r="Q673">
            <v>637.19000000000005</v>
          </cell>
          <cell r="R673">
            <v>0</v>
          </cell>
          <cell r="S673">
            <v>1</v>
          </cell>
          <cell r="T673">
            <v>2</v>
          </cell>
          <cell r="U673">
            <v>0</v>
          </cell>
          <cell r="V673">
            <v>0</v>
          </cell>
          <cell r="W673">
            <v>47</v>
          </cell>
          <cell r="X673">
            <v>21156.61</v>
          </cell>
          <cell r="Y673">
            <v>70078</v>
          </cell>
          <cell r="Z673" t="str">
            <v>SIRIMAL FOOT WE</v>
          </cell>
          <cell r="AA673">
            <v>38</v>
          </cell>
          <cell r="AB673">
            <v>36019.24</v>
          </cell>
          <cell r="AC673">
            <v>124</v>
          </cell>
        </row>
        <row r="674">
          <cell r="F674">
            <v>6613051</v>
          </cell>
          <cell r="G674">
            <v>14</v>
          </cell>
          <cell r="H674">
            <v>3</v>
          </cell>
          <cell r="I674" t="str">
            <v>51</v>
          </cell>
          <cell r="J674" t="str">
            <v>EVERLY-S</v>
          </cell>
          <cell r="K674" t="str">
            <v>32/7</v>
          </cell>
          <cell r="L674" t="str">
            <v>+</v>
          </cell>
          <cell r="M674" t="str">
            <v>B</v>
          </cell>
          <cell r="N674" t="str">
            <v>D</v>
          </cell>
          <cell r="O674">
            <v>1499</v>
          </cell>
          <cell r="P674">
            <v>600</v>
          </cell>
          <cell r="Q674">
            <v>704.08</v>
          </cell>
          <cell r="R674">
            <v>11</v>
          </cell>
          <cell r="S674">
            <v>0</v>
          </cell>
          <cell r="T674">
            <v>1</v>
          </cell>
          <cell r="U674">
            <v>1</v>
          </cell>
          <cell r="V674">
            <v>1024.96</v>
          </cell>
          <cell r="W674">
            <v>85</v>
          </cell>
          <cell r="X674">
            <v>71147.22</v>
          </cell>
          <cell r="Y674">
            <v>70058</v>
          </cell>
          <cell r="Z674" t="str">
            <v xml:space="preserve">SAUPA PVT LTD  </v>
          </cell>
          <cell r="AA674">
            <v>105</v>
          </cell>
          <cell r="AB674">
            <v>129465.26</v>
          </cell>
          <cell r="AC674">
            <v>263</v>
          </cell>
        </row>
        <row r="675">
          <cell r="F675">
            <v>5611554</v>
          </cell>
          <cell r="G675">
            <v>14</v>
          </cell>
          <cell r="H675">
            <v>3</v>
          </cell>
          <cell r="I675" t="str">
            <v>54</v>
          </cell>
          <cell r="J675" t="str">
            <v>NAGOYA - S</v>
          </cell>
          <cell r="K675" t="str">
            <v>00/0</v>
          </cell>
          <cell r="L675" t="str">
            <v/>
          </cell>
          <cell r="M675" t="str">
            <v>B</v>
          </cell>
          <cell r="N675" t="str">
            <v>W</v>
          </cell>
          <cell r="O675">
            <v>1499</v>
          </cell>
          <cell r="P675">
            <v>700</v>
          </cell>
          <cell r="Q675">
            <v>700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70011</v>
          </cell>
          <cell r="Z675" t="str">
            <v>THE GLAMOUR SHO</v>
          </cell>
        </row>
        <row r="676">
          <cell r="F676">
            <v>5618554</v>
          </cell>
          <cell r="G676">
            <v>14</v>
          </cell>
          <cell r="H676">
            <v>3</v>
          </cell>
          <cell r="I676" t="str">
            <v>54</v>
          </cell>
          <cell r="J676" t="str">
            <v>NAGOYA - S</v>
          </cell>
          <cell r="K676" t="str">
            <v>00/0</v>
          </cell>
          <cell r="L676" t="str">
            <v/>
          </cell>
          <cell r="M676" t="str">
            <v>B</v>
          </cell>
          <cell r="N676" t="str">
            <v>W</v>
          </cell>
          <cell r="O676">
            <v>1499</v>
          </cell>
          <cell r="P676">
            <v>700</v>
          </cell>
          <cell r="Q676">
            <v>700</v>
          </cell>
          <cell r="R676">
            <v>18</v>
          </cell>
          <cell r="S676">
            <v>1</v>
          </cell>
          <cell r="T676">
            <v>17</v>
          </cell>
          <cell r="U676">
            <v>11</v>
          </cell>
          <cell r="V676">
            <v>13324.48</v>
          </cell>
          <cell r="W676">
            <v>47</v>
          </cell>
          <cell r="X676">
            <v>66442.899999999994</v>
          </cell>
          <cell r="Y676">
            <v>70011</v>
          </cell>
          <cell r="Z676" t="str">
            <v>THE GLAMOUR SHO</v>
          </cell>
        </row>
        <row r="677">
          <cell r="F677">
            <v>5616560</v>
          </cell>
          <cell r="G677">
            <v>14</v>
          </cell>
          <cell r="H677">
            <v>3</v>
          </cell>
          <cell r="I677" t="str">
            <v>60</v>
          </cell>
          <cell r="J677" t="str">
            <v>RAPTHY</v>
          </cell>
          <cell r="K677" t="str">
            <v>00/0</v>
          </cell>
          <cell r="L677" t="str">
            <v>+</v>
          </cell>
          <cell r="M677" t="str">
            <v>B</v>
          </cell>
          <cell r="N677" t="str">
            <v>D</v>
          </cell>
          <cell r="O677">
            <v>899</v>
          </cell>
          <cell r="P677">
            <v>364.99</v>
          </cell>
          <cell r="Q677">
            <v>364.99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-1</v>
          </cell>
          <cell r="X677">
            <v>-768.38</v>
          </cell>
          <cell r="Y677">
            <v>70011</v>
          </cell>
          <cell r="Z677" t="str">
            <v>THE GLAMOUR SHO</v>
          </cell>
          <cell r="AA677">
            <v>1</v>
          </cell>
          <cell r="AB677">
            <v>245.88</v>
          </cell>
          <cell r="AC677">
            <v>46</v>
          </cell>
        </row>
        <row r="678">
          <cell r="F678">
            <v>7618983</v>
          </cell>
          <cell r="G678">
            <v>14</v>
          </cell>
          <cell r="H678">
            <v>3</v>
          </cell>
          <cell r="I678" t="str">
            <v>83</v>
          </cell>
          <cell r="J678" t="str">
            <v>TRICIA SANDAL</v>
          </cell>
          <cell r="K678" t="str">
            <v>00/0</v>
          </cell>
          <cell r="L678" t="str">
            <v/>
          </cell>
          <cell r="M678" t="str">
            <v>B</v>
          </cell>
          <cell r="N678" t="str">
            <v>W</v>
          </cell>
          <cell r="O678">
            <v>3999</v>
          </cell>
          <cell r="P678">
            <v>1605</v>
          </cell>
          <cell r="Q678">
            <v>1605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80005</v>
          </cell>
          <cell r="Z678" t="str">
            <v xml:space="preserve">BATA INDIA     </v>
          </cell>
        </row>
        <row r="679">
          <cell r="F679">
            <v>7616983</v>
          </cell>
          <cell r="G679">
            <v>14</v>
          </cell>
          <cell r="H679">
            <v>3</v>
          </cell>
          <cell r="I679" t="str">
            <v>83</v>
          </cell>
          <cell r="J679" t="str">
            <v>TRICIA SANDAL</v>
          </cell>
          <cell r="K679" t="str">
            <v>00/0</v>
          </cell>
          <cell r="L679" t="str">
            <v/>
          </cell>
          <cell r="M679" t="str">
            <v>B</v>
          </cell>
          <cell r="N679" t="str">
            <v>W</v>
          </cell>
          <cell r="O679">
            <v>3999</v>
          </cell>
          <cell r="P679">
            <v>1605</v>
          </cell>
          <cell r="Q679">
            <v>1605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80005</v>
          </cell>
          <cell r="Z679" t="str">
            <v xml:space="preserve">BATA INDIA     </v>
          </cell>
        </row>
        <row r="680">
          <cell r="F680">
            <v>7616083</v>
          </cell>
          <cell r="G680">
            <v>14</v>
          </cell>
          <cell r="H680">
            <v>3</v>
          </cell>
          <cell r="I680" t="str">
            <v>83</v>
          </cell>
          <cell r="J680" t="str">
            <v>BELIZE</v>
          </cell>
          <cell r="K680" t="str">
            <v>00/0</v>
          </cell>
          <cell r="L680" t="str">
            <v/>
          </cell>
          <cell r="M680" t="str">
            <v>B</v>
          </cell>
          <cell r="N680" t="str">
            <v>D</v>
          </cell>
          <cell r="O680">
            <v>1499</v>
          </cell>
          <cell r="P680">
            <v>635</v>
          </cell>
          <cell r="Q680">
            <v>635</v>
          </cell>
          <cell r="R680">
            <v>8</v>
          </cell>
          <cell r="S680">
            <v>1</v>
          </cell>
          <cell r="T680">
            <v>3</v>
          </cell>
          <cell r="U680">
            <v>3</v>
          </cell>
          <cell r="V680">
            <v>3651.42</v>
          </cell>
          <cell r="W680">
            <v>118</v>
          </cell>
          <cell r="X680">
            <v>138605.39000000001</v>
          </cell>
          <cell r="Y680">
            <v>70026</v>
          </cell>
          <cell r="Z680" t="str">
            <v xml:space="preserve">RANJI SHOES    </v>
          </cell>
          <cell r="AA680">
            <v>154</v>
          </cell>
          <cell r="AB680">
            <v>193845.56</v>
          </cell>
          <cell r="AC680">
            <v>400</v>
          </cell>
        </row>
        <row r="681">
          <cell r="F681">
            <v>5619087</v>
          </cell>
          <cell r="G681">
            <v>14</v>
          </cell>
          <cell r="H681">
            <v>3</v>
          </cell>
          <cell r="I681" t="str">
            <v>87</v>
          </cell>
          <cell r="J681" t="str">
            <v>ZARA</v>
          </cell>
          <cell r="K681" t="str">
            <v>00/0</v>
          </cell>
          <cell r="L681" t="str">
            <v/>
          </cell>
          <cell r="M681" t="str">
            <v>B</v>
          </cell>
          <cell r="N681" t="str">
            <v>D</v>
          </cell>
          <cell r="O681">
            <v>2499</v>
          </cell>
          <cell r="P681">
            <v>1190</v>
          </cell>
          <cell r="Q681">
            <v>1190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70037</v>
          </cell>
          <cell r="Z681" t="str">
            <v xml:space="preserve">WARKING SHOES  </v>
          </cell>
          <cell r="AA681">
            <v>22</v>
          </cell>
          <cell r="AB681">
            <v>18005.62</v>
          </cell>
          <cell r="AC681">
            <v>51</v>
          </cell>
        </row>
        <row r="682">
          <cell r="F682">
            <v>6618988</v>
          </cell>
          <cell r="G682">
            <v>14</v>
          </cell>
          <cell r="H682">
            <v>3</v>
          </cell>
          <cell r="I682" t="str">
            <v>88</v>
          </cell>
          <cell r="J682" t="str">
            <v>ANJALI</v>
          </cell>
          <cell r="K682" t="str">
            <v>00/0</v>
          </cell>
          <cell r="L682" t="str">
            <v/>
          </cell>
          <cell r="M682" t="str">
            <v>B</v>
          </cell>
          <cell r="N682" t="str">
            <v>W</v>
          </cell>
          <cell r="O682">
            <v>3999</v>
          </cell>
          <cell r="P682">
            <v>1605</v>
          </cell>
          <cell r="Q682">
            <v>1605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80005</v>
          </cell>
          <cell r="Z682" t="str">
            <v xml:space="preserve">BATA INDIA     </v>
          </cell>
        </row>
        <row r="683">
          <cell r="F683">
            <v>5616988</v>
          </cell>
          <cell r="G683">
            <v>14</v>
          </cell>
          <cell r="H683">
            <v>3</v>
          </cell>
          <cell r="I683" t="str">
            <v>88</v>
          </cell>
          <cell r="J683" t="str">
            <v>BLOSSOM SANDAL</v>
          </cell>
          <cell r="K683" t="str">
            <v>00/0</v>
          </cell>
          <cell r="L683" t="str">
            <v/>
          </cell>
          <cell r="M683" t="str">
            <v>B</v>
          </cell>
          <cell r="N683" t="str">
            <v>W</v>
          </cell>
          <cell r="O683">
            <v>3999</v>
          </cell>
          <cell r="P683">
            <v>1800</v>
          </cell>
          <cell r="Q683">
            <v>1800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80005</v>
          </cell>
          <cell r="Z683" t="str">
            <v xml:space="preserve">BATA INDIA     </v>
          </cell>
        </row>
        <row r="684">
          <cell r="F684">
            <v>5619988</v>
          </cell>
          <cell r="G684">
            <v>14</v>
          </cell>
          <cell r="H684">
            <v>3</v>
          </cell>
          <cell r="I684" t="str">
            <v>88</v>
          </cell>
          <cell r="J684" t="str">
            <v>BLOSSOM SANDAL</v>
          </cell>
          <cell r="K684" t="str">
            <v>00/0</v>
          </cell>
          <cell r="L684" t="str">
            <v/>
          </cell>
          <cell r="M684" t="str">
            <v>B</v>
          </cell>
          <cell r="N684" t="str">
            <v>W</v>
          </cell>
          <cell r="O684">
            <v>3999</v>
          </cell>
          <cell r="P684">
            <v>1800</v>
          </cell>
          <cell r="Q684">
            <v>1800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80005</v>
          </cell>
          <cell r="Z684" t="str">
            <v xml:space="preserve">BATA INDIA     </v>
          </cell>
        </row>
        <row r="685">
          <cell r="F685">
            <v>6611988</v>
          </cell>
          <cell r="G685">
            <v>14</v>
          </cell>
          <cell r="H685">
            <v>3</v>
          </cell>
          <cell r="I685" t="str">
            <v>88</v>
          </cell>
          <cell r="J685" t="str">
            <v>ANJALI</v>
          </cell>
          <cell r="K685" t="str">
            <v>00/0</v>
          </cell>
          <cell r="L685" t="str">
            <v/>
          </cell>
          <cell r="M685" t="str">
            <v>B</v>
          </cell>
          <cell r="N685" t="str">
            <v>W</v>
          </cell>
          <cell r="O685">
            <v>3999</v>
          </cell>
          <cell r="P685">
            <v>1605</v>
          </cell>
          <cell r="Q685">
            <v>1605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80005</v>
          </cell>
          <cell r="Z685" t="str">
            <v xml:space="preserve">BATA INDIA     </v>
          </cell>
        </row>
        <row r="686">
          <cell r="F686">
            <v>5614591</v>
          </cell>
          <cell r="G686">
            <v>14</v>
          </cell>
          <cell r="H686">
            <v>3</v>
          </cell>
          <cell r="I686" t="str">
            <v>91</v>
          </cell>
          <cell r="J686" t="str">
            <v>NISHADI</v>
          </cell>
          <cell r="K686" t="str">
            <v>00/0</v>
          </cell>
          <cell r="L686" t="str">
            <v/>
          </cell>
          <cell r="M686" t="str">
            <v>B</v>
          </cell>
          <cell r="N686" t="str">
            <v>D</v>
          </cell>
          <cell r="O686">
            <v>1199</v>
          </cell>
          <cell r="P686">
            <v>510</v>
          </cell>
          <cell r="Q686">
            <v>598.47</v>
          </cell>
          <cell r="R686">
            <v>0</v>
          </cell>
          <cell r="S686">
            <v>1</v>
          </cell>
          <cell r="T686">
            <v>2</v>
          </cell>
          <cell r="U686">
            <v>0</v>
          </cell>
          <cell r="V686">
            <v>0</v>
          </cell>
          <cell r="W686">
            <v>47</v>
          </cell>
          <cell r="X686">
            <v>47581</v>
          </cell>
          <cell r="Y686">
            <v>70078</v>
          </cell>
          <cell r="Z686" t="str">
            <v>SIRIMAL FOOT WE</v>
          </cell>
          <cell r="AA686">
            <v>196</v>
          </cell>
          <cell r="AB686">
            <v>195038.03</v>
          </cell>
          <cell r="AC686">
            <v>556</v>
          </cell>
        </row>
        <row r="687">
          <cell r="F687">
            <v>5618591</v>
          </cell>
          <cell r="G687">
            <v>14</v>
          </cell>
          <cell r="H687">
            <v>3</v>
          </cell>
          <cell r="I687" t="str">
            <v>91</v>
          </cell>
          <cell r="J687" t="str">
            <v>NISHADI</v>
          </cell>
          <cell r="K687" t="str">
            <v>27/8</v>
          </cell>
          <cell r="L687" t="str">
            <v>-</v>
          </cell>
          <cell r="M687" t="str">
            <v>B</v>
          </cell>
          <cell r="N687" t="str">
            <v>D</v>
          </cell>
          <cell r="O687">
            <v>590</v>
          </cell>
          <cell r="P687">
            <v>510</v>
          </cell>
          <cell r="Q687">
            <v>598.47</v>
          </cell>
          <cell r="R687">
            <v>0</v>
          </cell>
          <cell r="S687">
            <v>0</v>
          </cell>
          <cell r="T687">
            <v>1</v>
          </cell>
          <cell r="U687">
            <v>0</v>
          </cell>
          <cell r="V687">
            <v>0</v>
          </cell>
          <cell r="W687">
            <v>37</v>
          </cell>
          <cell r="X687">
            <v>19186.21</v>
          </cell>
          <cell r="Y687">
            <v>70078</v>
          </cell>
          <cell r="Z687" t="str">
            <v>SIRIMAL FOOT WE</v>
          </cell>
          <cell r="AA687">
            <v>39</v>
          </cell>
          <cell r="AB687">
            <v>35916.75</v>
          </cell>
          <cell r="AC687">
            <v>248</v>
          </cell>
        </row>
        <row r="688">
          <cell r="F688">
            <v>5616591</v>
          </cell>
          <cell r="G688">
            <v>14</v>
          </cell>
          <cell r="H688">
            <v>3</v>
          </cell>
          <cell r="I688" t="str">
            <v>91</v>
          </cell>
          <cell r="J688" t="str">
            <v>NISHADI</v>
          </cell>
          <cell r="K688" t="str">
            <v>00/0</v>
          </cell>
          <cell r="L688" t="str">
            <v/>
          </cell>
          <cell r="M688" t="str">
            <v>B</v>
          </cell>
          <cell r="N688" t="str">
            <v>D</v>
          </cell>
          <cell r="O688">
            <v>1199</v>
          </cell>
          <cell r="P688">
            <v>510</v>
          </cell>
          <cell r="Q688">
            <v>598.47</v>
          </cell>
          <cell r="R688">
            <v>0</v>
          </cell>
          <cell r="S688">
            <v>0</v>
          </cell>
          <cell r="T688">
            <v>2</v>
          </cell>
          <cell r="U688">
            <v>0</v>
          </cell>
          <cell r="V688">
            <v>0</v>
          </cell>
          <cell r="W688">
            <v>22</v>
          </cell>
          <cell r="X688">
            <v>22371.17</v>
          </cell>
          <cell r="Y688">
            <v>70078</v>
          </cell>
          <cell r="Z688" t="str">
            <v>SIRIMAL FOOT WE</v>
          </cell>
          <cell r="AA688">
            <v>89</v>
          </cell>
          <cell r="AB688">
            <v>86512.84</v>
          </cell>
          <cell r="AC688">
            <v>598</v>
          </cell>
        </row>
        <row r="689">
          <cell r="F689">
            <v>7618993</v>
          </cell>
          <cell r="G689">
            <v>14</v>
          </cell>
          <cell r="H689">
            <v>3</v>
          </cell>
          <cell r="I689" t="str">
            <v>93</v>
          </cell>
          <cell r="J689" t="str">
            <v>FOOTIN</v>
          </cell>
          <cell r="K689" t="str">
            <v>00/0</v>
          </cell>
          <cell r="L689" t="str">
            <v/>
          </cell>
          <cell r="M689" t="str">
            <v>B</v>
          </cell>
          <cell r="N689" t="str">
            <v>D</v>
          </cell>
          <cell r="O689">
            <v>3999</v>
          </cell>
          <cell r="P689">
            <v>1616.07</v>
          </cell>
          <cell r="Q689">
            <v>1626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-6</v>
          </cell>
          <cell r="X689">
            <v>-20507.7</v>
          </cell>
          <cell r="Y689">
            <v>80005</v>
          </cell>
          <cell r="Z689" t="str">
            <v xml:space="preserve">BATA INDIA     </v>
          </cell>
          <cell r="AA689">
            <v>-5</v>
          </cell>
          <cell r="AB689">
            <v>-36640.42</v>
          </cell>
          <cell r="AC689">
            <v>23</v>
          </cell>
        </row>
        <row r="690">
          <cell r="F690">
            <v>6615902</v>
          </cell>
          <cell r="G690">
            <v>14</v>
          </cell>
          <cell r="H690">
            <v>4</v>
          </cell>
          <cell r="I690" t="str">
            <v>02</v>
          </cell>
          <cell r="J690" t="str">
            <v>GRACE-S</v>
          </cell>
          <cell r="K690" t="str">
            <v>00/0</v>
          </cell>
          <cell r="L690" t="str">
            <v/>
          </cell>
          <cell r="M690" t="str">
            <v>B</v>
          </cell>
          <cell r="N690" t="str">
            <v>D</v>
          </cell>
          <cell r="O690">
            <v>2999</v>
          </cell>
          <cell r="P690">
            <v>1286</v>
          </cell>
          <cell r="Q690">
            <v>1286</v>
          </cell>
          <cell r="R690">
            <v>1</v>
          </cell>
          <cell r="S690">
            <v>1</v>
          </cell>
          <cell r="T690">
            <v>1</v>
          </cell>
          <cell r="U690">
            <v>3</v>
          </cell>
          <cell r="V690">
            <v>7689.75</v>
          </cell>
          <cell r="W690">
            <v>39</v>
          </cell>
          <cell r="X690">
            <v>99582.26</v>
          </cell>
          <cell r="Y690">
            <v>80005</v>
          </cell>
          <cell r="Z690" t="str">
            <v xml:space="preserve">BATA INDIA     </v>
          </cell>
          <cell r="AA690">
            <v>75</v>
          </cell>
          <cell r="AB690">
            <v>188655.19</v>
          </cell>
          <cell r="AC690">
            <v>102</v>
          </cell>
        </row>
        <row r="691">
          <cell r="F691">
            <v>7612112</v>
          </cell>
          <cell r="G691">
            <v>14</v>
          </cell>
          <cell r="H691">
            <v>4</v>
          </cell>
          <cell r="I691" t="str">
            <v>12</v>
          </cell>
          <cell r="J691" t="str">
            <v>EMBER</v>
          </cell>
          <cell r="K691" t="str">
            <v>42/8</v>
          </cell>
          <cell r="L691" t="str">
            <v>-</v>
          </cell>
          <cell r="M691" t="str">
            <v>C</v>
          </cell>
          <cell r="N691" t="str">
            <v>W</v>
          </cell>
          <cell r="O691">
            <v>4499</v>
          </cell>
          <cell r="P691">
            <v>1980</v>
          </cell>
          <cell r="Q691">
            <v>1980</v>
          </cell>
          <cell r="R691">
            <v>5</v>
          </cell>
          <cell r="S691">
            <v>5</v>
          </cell>
          <cell r="T691">
            <v>12</v>
          </cell>
          <cell r="U691">
            <v>11</v>
          </cell>
          <cell r="V691">
            <v>41721.5</v>
          </cell>
          <cell r="W691">
            <v>44</v>
          </cell>
          <cell r="X691">
            <v>166309.20000000001</v>
          </cell>
          <cell r="Y691">
            <v>80002</v>
          </cell>
          <cell r="Z691" t="str">
            <v>BATA SHOE (SING</v>
          </cell>
        </row>
        <row r="692">
          <cell r="F692">
            <v>7614517</v>
          </cell>
          <cell r="G692">
            <v>14</v>
          </cell>
          <cell r="H692">
            <v>4</v>
          </cell>
          <cell r="I692" t="str">
            <v>17</v>
          </cell>
          <cell r="J692" t="str">
            <v>LAURA-S</v>
          </cell>
          <cell r="K692" t="str">
            <v>00/0</v>
          </cell>
          <cell r="L692" t="str">
            <v/>
          </cell>
          <cell r="M692" t="str">
            <v>B</v>
          </cell>
          <cell r="N692" t="str">
            <v>B</v>
          </cell>
          <cell r="O692">
            <v>2499</v>
          </cell>
          <cell r="P692">
            <v>1225</v>
          </cell>
          <cell r="Q692">
            <v>1225</v>
          </cell>
          <cell r="R692">
            <v>3</v>
          </cell>
          <cell r="S692">
            <v>7</v>
          </cell>
          <cell r="T692">
            <v>5</v>
          </cell>
          <cell r="U692">
            <v>3</v>
          </cell>
          <cell r="V692">
            <v>6407.7</v>
          </cell>
          <cell r="W692">
            <v>97</v>
          </cell>
          <cell r="X692">
            <v>205793.95</v>
          </cell>
          <cell r="Y692">
            <v>70062</v>
          </cell>
          <cell r="Z692" t="str">
            <v xml:space="preserve">MR HEEL        </v>
          </cell>
          <cell r="AA692">
            <v>63</v>
          </cell>
          <cell r="AB692">
            <v>127406.38</v>
          </cell>
        </row>
        <row r="693">
          <cell r="F693">
            <v>7616517</v>
          </cell>
          <cell r="G693">
            <v>14</v>
          </cell>
          <cell r="H693">
            <v>4</v>
          </cell>
          <cell r="I693" t="str">
            <v>17</v>
          </cell>
          <cell r="J693" t="str">
            <v>LAURA-S</v>
          </cell>
          <cell r="K693" t="str">
            <v>00/0</v>
          </cell>
          <cell r="L693" t="str">
            <v/>
          </cell>
          <cell r="M693" t="str">
            <v>B</v>
          </cell>
          <cell r="N693" t="str">
            <v>B</v>
          </cell>
          <cell r="O693">
            <v>2499</v>
          </cell>
          <cell r="P693">
            <v>1225</v>
          </cell>
          <cell r="Q693">
            <v>1225</v>
          </cell>
          <cell r="R693">
            <v>3</v>
          </cell>
          <cell r="S693">
            <v>3</v>
          </cell>
          <cell r="T693">
            <v>3</v>
          </cell>
          <cell r="U693">
            <v>7</v>
          </cell>
          <cell r="V693">
            <v>14630.91</v>
          </cell>
          <cell r="W693">
            <v>103</v>
          </cell>
          <cell r="X693">
            <v>218182.16</v>
          </cell>
          <cell r="Y693">
            <v>70062</v>
          </cell>
          <cell r="Z693" t="str">
            <v xml:space="preserve">MR HEEL        </v>
          </cell>
          <cell r="AA693">
            <v>52</v>
          </cell>
          <cell r="AB693">
            <v>107435.75</v>
          </cell>
        </row>
        <row r="694">
          <cell r="F694">
            <v>5612525</v>
          </cell>
          <cell r="G694">
            <v>14</v>
          </cell>
          <cell r="H694">
            <v>4</v>
          </cell>
          <cell r="I694" t="str">
            <v>25</v>
          </cell>
          <cell r="J694" t="str">
            <v>CHARLENE</v>
          </cell>
          <cell r="K694" t="str">
            <v>00/0</v>
          </cell>
          <cell r="L694" t="str">
            <v/>
          </cell>
          <cell r="M694" t="str">
            <v>B</v>
          </cell>
          <cell r="N694" t="str">
            <v>D</v>
          </cell>
          <cell r="O694">
            <v>3499</v>
          </cell>
          <cell r="P694">
            <v>1905</v>
          </cell>
          <cell r="Q694">
            <v>1905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80025</v>
          </cell>
          <cell r="Z694" t="str">
            <v xml:space="preserve">CFS            </v>
          </cell>
        </row>
        <row r="695">
          <cell r="F695">
            <v>6616942</v>
          </cell>
          <cell r="G695">
            <v>14</v>
          </cell>
          <cell r="H695">
            <v>4</v>
          </cell>
          <cell r="I695" t="str">
            <v>42</v>
          </cell>
          <cell r="J695" t="str">
            <v>DIAMONTE SANDA</v>
          </cell>
          <cell r="K695" t="str">
            <v>00/0</v>
          </cell>
          <cell r="L695" t="str">
            <v/>
          </cell>
          <cell r="M695" t="str">
            <v>V</v>
          </cell>
          <cell r="N695" t="str">
            <v>B</v>
          </cell>
          <cell r="O695">
            <v>3999</v>
          </cell>
          <cell r="P695">
            <v>1665</v>
          </cell>
          <cell r="Q695">
            <v>1665</v>
          </cell>
          <cell r="R695">
            <v>0</v>
          </cell>
          <cell r="S695">
            <v>1</v>
          </cell>
          <cell r="T695">
            <v>0</v>
          </cell>
          <cell r="U695">
            <v>0</v>
          </cell>
          <cell r="V695">
            <v>0</v>
          </cell>
          <cell r="W695">
            <v>66</v>
          </cell>
          <cell r="X695">
            <v>224559.32</v>
          </cell>
          <cell r="Y695">
            <v>80005</v>
          </cell>
          <cell r="Z695" t="str">
            <v xml:space="preserve">BATA INDIA     </v>
          </cell>
          <cell r="AA695">
            <v>48</v>
          </cell>
          <cell r="AB695">
            <v>160985.44</v>
          </cell>
        </row>
        <row r="696">
          <cell r="F696">
            <v>6613942</v>
          </cell>
          <cell r="G696">
            <v>14</v>
          </cell>
          <cell r="H696">
            <v>4</v>
          </cell>
          <cell r="I696" t="str">
            <v>42</v>
          </cell>
          <cell r="J696" t="str">
            <v>DIAMONTE SANDA</v>
          </cell>
          <cell r="K696" t="str">
            <v>00/0</v>
          </cell>
          <cell r="L696" t="str">
            <v/>
          </cell>
          <cell r="M696" t="str">
            <v>V</v>
          </cell>
          <cell r="N696" t="str">
            <v>B</v>
          </cell>
          <cell r="O696">
            <v>3999</v>
          </cell>
          <cell r="P696">
            <v>1665</v>
          </cell>
          <cell r="Q696">
            <v>1665</v>
          </cell>
          <cell r="R696">
            <v>1</v>
          </cell>
          <cell r="S696">
            <v>2</v>
          </cell>
          <cell r="T696">
            <v>0</v>
          </cell>
          <cell r="U696">
            <v>1</v>
          </cell>
          <cell r="V696">
            <v>3417.95</v>
          </cell>
          <cell r="W696">
            <v>67</v>
          </cell>
          <cell r="X696">
            <v>226610.09</v>
          </cell>
          <cell r="Y696">
            <v>80005</v>
          </cell>
          <cell r="Z696" t="str">
            <v xml:space="preserve">BATA INDIA     </v>
          </cell>
          <cell r="AA696">
            <v>36</v>
          </cell>
          <cell r="AB696">
            <v>120311.85</v>
          </cell>
        </row>
        <row r="697">
          <cell r="F697">
            <v>6616952</v>
          </cell>
          <cell r="G697">
            <v>14</v>
          </cell>
          <cell r="H697">
            <v>4</v>
          </cell>
          <cell r="I697" t="str">
            <v>52</v>
          </cell>
          <cell r="J697" t="str">
            <v>LYCRA SANDAL</v>
          </cell>
          <cell r="K697" t="str">
            <v>00/0</v>
          </cell>
          <cell r="L697" t="str">
            <v/>
          </cell>
          <cell r="M697" t="str">
            <v>V</v>
          </cell>
          <cell r="N697" t="str">
            <v>B</v>
          </cell>
          <cell r="O697">
            <v>3999</v>
          </cell>
          <cell r="P697">
            <v>1698</v>
          </cell>
          <cell r="Q697">
            <v>1698</v>
          </cell>
          <cell r="R697">
            <v>0</v>
          </cell>
          <cell r="S697">
            <v>0</v>
          </cell>
          <cell r="T697">
            <v>1</v>
          </cell>
          <cell r="U697">
            <v>1</v>
          </cell>
          <cell r="V697">
            <v>3417.95</v>
          </cell>
          <cell r="W697">
            <v>50</v>
          </cell>
          <cell r="X697">
            <v>169701.22</v>
          </cell>
          <cell r="Y697">
            <v>80005</v>
          </cell>
          <cell r="Z697" t="str">
            <v xml:space="preserve">BATA INDIA     </v>
          </cell>
          <cell r="AA697">
            <v>61</v>
          </cell>
          <cell r="AB697">
            <v>204906.12</v>
          </cell>
        </row>
        <row r="698">
          <cell r="F698">
            <v>6619952</v>
          </cell>
          <cell r="G698">
            <v>14</v>
          </cell>
          <cell r="H698">
            <v>4</v>
          </cell>
          <cell r="I698" t="str">
            <v>52</v>
          </cell>
          <cell r="J698" t="str">
            <v>LYCRA SANDAL</v>
          </cell>
          <cell r="K698" t="str">
            <v>00/0</v>
          </cell>
          <cell r="L698" t="str">
            <v/>
          </cell>
          <cell r="M698" t="str">
            <v>B</v>
          </cell>
          <cell r="N698" t="str">
            <v>D</v>
          </cell>
          <cell r="O698">
            <v>3999</v>
          </cell>
          <cell r="P698">
            <v>1698</v>
          </cell>
          <cell r="Q698">
            <v>1698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80005</v>
          </cell>
          <cell r="Z698" t="str">
            <v xml:space="preserve">BATA INDIA     </v>
          </cell>
        </row>
        <row r="699">
          <cell r="F699">
            <v>6615952</v>
          </cell>
          <cell r="G699">
            <v>14</v>
          </cell>
          <cell r="H699">
            <v>4</v>
          </cell>
          <cell r="I699" t="str">
            <v>52</v>
          </cell>
          <cell r="J699" t="str">
            <v>LYCRA SANDAL</v>
          </cell>
          <cell r="K699" t="str">
            <v>00/0</v>
          </cell>
          <cell r="L699" t="str">
            <v/>
          </cell>
          <cell r="M699" t="str">
            <v>V</v>
          </cell>
          <cell r="N699" t="str">
            <v>B</v>
          </cell>
          <cell r="O699">
            <v>3999</v>
          </cell>
          <cell r="P699">
            <v>1698</v>
          </cell>
          <cell r="Q699">
            <v>1698</v>
          </cell>
          <cell r="R699">
            <v>1</v>
          </cell>
          <cell r="S699">
            <v>2</v>
          </cell>
          <cell r="T699">
            <v>2</v>
          </cell>
          <cell r="U699">
            <v>3</v>
          </cell>
          <cell r="V699">
            <v>9741.16</v>
          </cell>
          <cell r="W699">
            <v>78</v>
          </cell>
          <cell r="X699">
            <v>261814.98</v>
          </cell>
          <cell r="Y699">
            <v>80005</v>
          </cell>
          <cell r="Z699" t="str">
            <v xml:space="preserve">BATA INDIA     </v>
          </cell>
          <cell r="AA699">
            <v>31</v>
          </cell>
          <cell r="AB699">
            <v>104931.07</v>
          </cell>
        </row>
        <row r="700">
          <cell r="F700">
            <v>6618155</v>
          </cell>
          <cell r="G700">
            <v>14</v>
          </cell>
          <cell r="H700">
            <v>4</v>
          </cell>
          <cell r="I700" t="str">
            <v>55</v>
          </cell>
          <cell r="J700" t="str">
            <v>BETTINA</v>
          </cell>
          <cell r="K700" t="str">
            <v>42/8</v>
          </cell>
          <cell r="L700" t="str">
            <v>-</v>
          </cell>
          <cell r="M700" t="str">
            <v>C</v>
          </cell>
          <cell r="N700" t="str">
            <v>W</v>
          </cell>
          <cell r="O700">
            <v>4499</v>
          </cell>
          <cell r="P700">
            <v>1920</v>
          </cell>
          <cell r="Q700">
            <v>1920</v>
          </cell>
          <cell r="R700">
            <v>2</v>
          </cell>
          <cell r="S700">
            <v>3</v>
          </cell>
          <cell r="T700">
            <v>2</v>
          </cell>
          <cell r="U700">
            <v>0</v>
          </cell>
          <cell r="V700">
            <v>0</v>
          </cell>
          <cell r="W700">
            <v>9</v>
          </cell>
          <cell r="X700">
            <v>34607.699999999997</v>
          </cell>
          <cell r="Y700">
            <v>80002</v>
          </cell>
          <cell r="Z700" t="str">
            <v>BATA SHOE (SING</v>
          </cell>
        </row>
        <row r="701">
          <cell r="F701">
            <v>6611155</v>
          </cell>
          <cell r="G701">
            <v>14</v>
          </cell>
          <cell r="H701">
            <v>4</v>
          </cell>
          <cell r="I701" t="str">
            <v>55</v>
          </cell>
          <cell r="J701" t="str">
            <v>BETTINA</v>
          </cell>
          <cell r="K701" t="str">
            <v>42/8</v>
          </cell>
          <cell r="L701" t="str">
            <v>-</v>
          </cell>
          <cell r="M701" t="str">
            <v>C</v>
          </cell>
          <cell r="N701" t="str">
            <v>W</v>
          </cell>
          <cell r="O701">
            <v>4499</v>
          </cell>
          <cell r="P701">
            <v>1920</v>
          </cell>
          <cell r="Q701">
            <v>1920</v>
          </cell>
          <cell r="R701">
            <v>0</v>
          </cell>
          <cell r="S701">
            <v>1</v>
          </cell>
          <cell r="T701">
            <v>0</v>
          </cell>
          <cell r="U701">
            <v>3</v>
          </cell>
          <cell r="V701">
            <v>11535.9</v>
          </cell>
          <cell r="W701">
            <v>6</v>
          </cell>
          <cell r="X701">
            <v>23071.8</v>
          </cell>
          <cell r="Y701">
            <v>80002</v>
          </cell>
          <cell r="Z701" t="str">
            <v>BATA SHOE (SING</v>
          </cell>
        </row>
        <row r="702">
          <cell r="F702">
            <v>7612966</v>
          </cell>
          <cell r="G702">
            <v>14</v>
          </cell>
          <cell r="H702">
            <v>4</v>
          </cell>
          <cell r="I702" t="str">
            <v>66</v>
          </cell>
          <cell r="J702" t="str">
            <v>COMFI WEDGE SA</v>
          </cell>
          <cell r="K702" t="str">
            <v>00/0</v>
          </cell>
          <cell r="L702" t="str">
            <v/>
          </cell>
          <cell r="M702" t="str">
            <v>V</v>
          </cell>
          <cell r="N702" t="str">
            <v>D</v>
          </cell>
          <cell r="O702">
            <v>3999</v>
          </cell>
          <cell r="P702">
            <v>1762</v>
          </cell>
          <cell r="Q702">
            <v>1762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80005</v>
          </cell>
          <cell r="Z702" t="str">
            <v xml:space="preserve">BATA INDIA     </v>
          </cell>
          <cell r="AA702">
            <v>0</v>
          </cell>
          <cell r="AB702">
            <v>0</v>
          </cell>
        </row>
        <row r="703">
          <cell r="F703">
            <v>7619966</v>
          </cell>
          <cell r="G703">
            <v>14</v>
          </cell>
          <cell r="H703">
            <v>4</v>
          </cell>
          <cell r="I703" t="str">
            <v>66</v>
          </cell>
          <cell r="J703" t="str">
            <v>COMFI SANDAL</v>
          </cell>
          <cell r="K703" t="str">
            <v>00/0</v>
          </cell>
          <cell r="L703" t="str">
            <v/>
          </cell>
          <cell r="M703" t="str">
            <v>B</v>
          </cell>
          <cell r="N703" t="str">
            <v>W</v>
          </cell>
          <cell r="O703">
            <v>3999</v>
          </cell>
          <cell r="P703">
            <v>1800</v>
          </cell>
          <cell r="Q703">
            <v>1800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80005</v>
          </cell>
          <cell r="Z703" t="str">
            <v xml:space="preserve">BATA INDIA     </v>
          </cell>
        </row>
        <row r="704">
          <cell r="F704">
            <v>7613966</v>
          </cell>
          <cell r="G704">
            <v>14</v>
          </cell>
          <cell r="H704">
            <v>4</v>
          </cell>
          <cell r="I704" t="str">
            <v>66</v>
          </cell>
          <cell r="J704" t="str">
            <v>COMFI SANDAL</v>
          </cell>
          <cell r="K704" t="str">
            <v>00/0</v>
          </cell>
          <cell r="L704" t="str">
            <v/>
          </cell>
          <cell r="M704" t="str">
            <v>B</v>
          </cell>
          <cell r="N704" t="str">
            <v>W</v>
          </cell>
          <cell r="O704">
            <v>3999</v>
          </cell>
          <cell r="P704">
            <v>1800</v>
          </cell>
          <cell r="Q704">
            <v>1800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80005</v>
          </cell>
          <cell r="Z704" t="str">
            <v xml:space="preserve">BATA INDIA     </v>
          </cell>
        </row>
        <row r="705">
          <cell r="F705">
            <v>6616572</v>
          </cell>
          <cell r="G705">
            <v>14</v>
          </cell>
          <cell r="H705">
            <v>4</v>
          </cell>
          <cell r="I705" t="str">
            <v>72</v>
          </cell>
          <cell r="J705" t="str">
            <v>COMFORT</v>
          </cell>
          <cell r="K705" t="str">
            <v>18/8</v>
          </cell>
          <cell r="L705" t="str">
            <v>-</v>
          </cell>
          <cell r="M705" t="str">
            <v>B</v>
          </cell>
          <cell r="N705" t="str">
            <v>D</v>
          </cell>
          <cell r="O705">
            <v>899</v>
          </cell>
          <cell r="P705">
            <v>520</v>
          </cell>
          <cell r="Q705">
            <v>520</v>
          </cell>
          <cell r="R705">
            <v>1</v>
          </cell>
          <cell r="S705">
            <v>0</v>
          </cell>
          <cell r="T705">
            <v>0</v>
          </cell>
          <cell r="U705">
            <v>1</v>
          </cell>
          <cell r="V705">
            <v>768.38</v>
          </cell>
          <cell r="W705">
            <v>24</v>
          </cell>
          <cell r="X705">
            <v>17898.509999999998</v>
          </cell>
          <cell r="Y705">
            <v>70011</v>
          </cell>
          <cell r="Z705" t="str">
            <v>THE GLAMOUR SHO</v>
          </cell>
          <cell r="AA705">
            <v>58</v>
          </cell>
          <cell r="AB705">
            <v>58369.5</v>
          </cell>
          <cell r="AC705">
            <v>304</v>
          </cell>
        </row>
        <row r="706">
          <cell r="F706">
            <v>6614572</v>
          </cell>
          <cell r="G706">
            <v>14</v>
          </cell>
          <cell r="H706">
            <v>4</v>
          </cell>
          <cell r="I706" t="str">
            <v>72</v>
          </cell>
          <cell r="J706" t="str">
            <v>COMFORT</v>
          </cell>
          <cell r="K706" t="str">
            <v>41/8</v>
          </cell>
          <cell r="L706" t="str">
            <v>-</v>
          </cell>
          <cell r="M706" t="str">
            <v>B</v>
          </cell>
          <cell r="N706" t="str">
            <v>D</v>
          </cell>
          <cell r="O706">
            <v>500</v>
          </cell>
          <cell r="P706">
            <v>520</v>
          </cell>
          <cell r="Q706">
            <v>520</v>
          </cell>
          <cell r="R706">
            <v>1</v>
          </cell>
          <cell r="S706">
            <v>4</v>
          </cell>
          <cell r="T706">
            <v>2</v>
          </cell>
          <cell r="U706">
            <v>2</v>
          </cell>
          <cell r="V706">
            <v>854.7</v>
          </cell>
          <cell r="W706">
            <v>45</v>
          </cell>
          <cell r="X706">
            <v>24345.35</v>
          </cell>
          <cell r="Y706">
            <v>70011</v>
          </cell>
          <cell r="Z706" t="str">
            <v>THE GLAMOUR SHO</v>
          </cell>
          <cell r="AA706">
            <v>109</v>
          </cell>
          <cell r="AB706">
            <v>76218.320000000007</v>
          </cell>
          <cell r="AC706">
            <v>229</v>
          </cell>
        </row>
        <row r="707">
          <cell r="F707">
            <v>5616507</v>
          </cell>
          <cell r="G707">
            <v>14</v>
          </cell>
          <cell r="H707">
            <v>5</v>
          </cell>
          <cell r="I707" t="str">
            <v>07</v>
          </cell>
          <cell r="J707" t="str">
            <v>ALIZA-S</v>
          </cell>
          <cell r="K707" t="str">
            <v>00/0</v>
          </cell>
          <cell r="L707" t="str">
            <v/>
          </cell>
          <cell r="M707" t="str">
            <v>B</v>
          </cell>
          <cell r="N707" t="str">
            <v>W</v>
          </cell>
          <cell r="O707">
            <v>999</v>
          </cell>
          <cell r="P707">
            <v>460</v>
          </cell>
          <cell r="Q707">
            <v>539.79999999999995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70002</v>
          </cell>
          <cell r="Z707" t="str">
            <v>SAMSON COMPOUND</v>
          </cell>
        </row>
        <row r="708">
          <cell r="F708">
            <v>5619507</v>
          </cell>
          <cell r="G708">
            <v>14</v>
          </cell>
          <cell r="H708">
            <v>5</v>
          </cell>
          <cell r="I708" t="str">
            <v>07</v>
          </cell>
          <cell r="J708" t="str">
            <v>ALIZA-S</v>
          </cell>
          <cell r="K708" t="str">
            <v>00/0</v>
          </cell>
          <cell r="L708" t="str">
            <v/>
          </cell>
          <cell r="M708" t="str">
            <v>B</v>
          </cell>
          <cell r="N708" t="str">
            <v>W</v>
          </cell>
          <cell r="O708">
            <v>999</v>
          </cell>
          <cell r="P708">
            <v>460</v>
          </cell>
          <cell r="Q708">
            <v>539.79999999999995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70002</v>
          </cell>
          <cell r="Z708" t="str">
            <v>SAMSON COMPOUND</v>
          </cell>
        </row>
        <row r="709">
          <cell r="F709">
            <v>5614548</v>
          </cell>
          <cell r="G709">
            <v>14</v>
          </cell>
          <cell r="H709">
            <v>5</v>
          </cell>
          <cell r="I709" t="str">
            <v>48</v>
          </cell>
          <cell r="J709" t="str">
            <v>GLORIA-S</v>
          </cell>
          <cell r="K709" t="str">
            <v>38/8</v>
          </cell>
          <cell r="L709" t="str">
            <v>+</v>
          </cell>
          <cell r="M709" t="str">
            <v>B</v>
          </cell>
          <cell r="N709" t="str">
            <v>N</v>
          </cell>
          <cell r="O709">
            <v>999</v>
          </cell>
          <cell r="P709">
            <v>480</v>
          </cell>
          <cell r="Q709">
            <v>563.27</v>
          </cell>
          <cell r="R709">
            <v>90</v>
          </cell>
          <cell r="S709">
            <v>76</v>
          </cell>
          <cell r="T709">
            <v>99</v>
          </cell>
          <cell r="U709">
            <v>38</v>
          </cell>
          <cell r="V709">
            <v>31549.75</v>
          </cell>
          <cell r="W709">
            <v>3057</v>
          </cell>
          <cell r="X709">
            <v>2431051.9</v>
          </cell>
          <cell r="Y709">
            <v>70002</v>
          </cell>
          <cell r="Z709" t="str">
            <v>SAMSON COMPOUND</v>
          </cell>
          <cell r="AA709">
            <v>2674</v>
          </cell>
          <cell r="AB709">
            <v>2006407.4</v>
          </cell>
          <cell r="AC709">
            <v>640</v>
          </cell>
        </row>
        <row r="710">
          <cell r="F710">
            <v>5616548</v>
          </cell>
          <cell r="G710">
            <v>14</v>
          </cell>
          <cell r="H710">
            <v>5</v>
          </cell>
          <cell r="I710" t="str">
            <v>48</v>
          </cell>
          <cell r="J710" t="str">
            <v>GLORIA-S</v>
          </cell>
          <cell r="K710" t="str">
            <v>38/8</v>
          </cell>
          <cell r="L710" t="str">
            <v>+</v>
          </cell>
          <cell r="M710" t="str">
            <v>B</v>
          </cell>
          <cell r="N710" t="str">
            <v>N</v>
          </cell>
          <cell r="O710">
            <v>999</v>
          </cell>
          <cell r="P710">
            <v>480</v>
          </cell>
          <cell r="Q710">
            <v>563.27</v>
          </cell>
          <cell r="R710">
            <v>150</v>
          </cell>
          <cell r="S710">
            <v>108</v>
          </cell>
          <cell r="T710">
            <v>120</v>
          </cell>
          <cell r="U710">
            <v>110</v>
          </cell>
          <cell r="V710">
            <v>92386.559999999998</v>
          </cell>
          <cell r="W710">
            <v>2900</v>
          </cell>
          <cell r="X710">
            <v>2331897.6</v>
          </cell>
          <cell r="Y710">
            <v>70002</v>
          </cell>
          <cell r="Z710" t="str">
            <v>SAMSON COMPOUND</v>
          </cell>
          <cell r="AA710">
            <v>2889</v>
          </cell>
          <cell r="AB710">
            <v>2180030.9</v>
          </cell>
          <cell r="AC710">
            <v>908</v>
          </cell>
        </row>
        <row r="711">
          <cell r="F711">
            <v>5716501</v>
          </cell>
          <cell r="G711">
            <v>14</v>
          </cell>
          <cell r="H711">
            <v>6</v>
          </cell>
          <cell r="I711" t="str">
            <v>01</v>
          </cell>
          <cell r="J711" t="str">
            <v>NEELA-TH</v>
          </cell>
          <cell r="K711" t="str">
            <v>00/0</v>
          </cell>
          <cell r="L711" t="str">
            <v>+</v>
          </cell>
          <cell r="M711" t="str">
            <v>B</v>
          </cell>
          <cell r="N711" t="str">
            <v>D</v>
          </cell>
          <cell r="O711">
            <v>599</v>
          </cell>
          <cell r="P711">
            <v>275</v>
          </cell>
          <cell r="Q711">
            <v>275</v>
          </cell>
          <cell r="R711">
            <v>1</v>
          </cell>
          <cell r="S711">
            <v>3</v>
          </cell>
          <cell r="T711">
            <v>4</v>
          </cell>
          <cell r="U711">
            <v>6</v>
          </cell>
          <cell r="V711">
            <v>3071.82</v>
          </cell>
          <cell r="W711">
            <v>115</v>
          </cell>
          <cell r="X711">
            <v>57081.68</v>
          </cell>
          <cell r="Y711">
            <v>70091</v>
          </cell>
          <cell r="Z711" t="str">
            <v>PREMALAL ENTERP</v>
          </cell>
          <cell r="AA711">
            <v>312</v>
          </cell>
          <cell r="AB711">
            <v>152085.68</v>
          </cell>
          <cell r="AC711">
            <v>652</v>
          </cell>
        </row>
        <row r="712">
          <cell r="F712">
            <v>5715501</v>
          </cell>
          <cell r="G712">
            <v>14</v>
          </cell>
          <cell r="H712">
            <v>6</v>
          </cell>
          <cell r="I712" t="str">
            <v>01</v>
          </cell>
          <cell r="J712" t="str">
            <v>NEELA-TH</v>
          </cell>
          <cell r="K712" t="str">
            <v>00/0</v>
          </cell>
          <cell r="L712" t="str">
            <v>+</v>
          </cell>
          <cell r="M712" t="str">
            <v>B</v>
          </cell>
          <cell r="N712" t="str">
            <v>D</v>
          </cell>
          <cell r="O712">
            <v>599</v>
          </cell>
          <cell r="P712">
            <v>275</v>
          </cell>
          <cell r="Q712">
            <v>275</v>
          </cell>
          <cell r="R712">
            <v>5</v>
          </cell>
          <cell r="S712">
            <v>1</v>
          </cell>
          <cell r="T712">
            <v>2</v>
          </cell>
          <cell r="U712">
            <v>2</v>
          </cell>
          <cell r="V712">
            <v>1023.94</v>
          </cell>
          <cell r="W712">
            <v>81</v>
          </cell>
          <cell r="X712">
            <v>40914.629999999997</v>
          </cell>
          <cell r="Y712">
            <v>70091</v>
          </cell>
          <cell r="Z712" t="str">
            <v>PREMALAL ENTERP</v>
          </cell>
          <cell r="AA712">
            <v>115</v>
          </cell>
          <cell r="AB712">
            <v>54913.88</v>
          </cell>
          <cell r="AC712">
            <v>271</v>
          </cell>
        </row>
        <row r="713">
          <cell r="F713">
            <v>5795502</v>
          </cell>
          <cell r="G713">
            <v>14</v>
          </cell>
          <cell r="H713">
            <v>6</v>
          </cell>
          <cell r="I713" t="str">
            <v>02</v>
          </cell>
          <cell r="J713" t="str">
            <v>FLORIYA (TH)</v>
          </cell>
          <cell r="K713" t="str">
            <v>23/8</v>
          </cell>
          <cell r="L713" t="str">
            <v>+</v>
          </cell>
          <cell r="M713" t="str">
            <v>B</v>
          </cell>
          <cell r="N713" t="str">
            <v>D</v>
          </cell>
          <cell r="O713">
            <v>749</v>
          </cell>
          <cell r="P713">
            <v>320</v>
          </cell>
          <cell r="Q713">
            <v>375.51</v>
          </cell>
          <cell r="R713">
            <v>10</v>
          </cell>
          <cell r="S713">
            <v>9</v>
          </cell>
          <cell r="T713">
            <v>9</v>
          </cell>
          <cell r="U713">
            <v>5</v>
          </cell>
          <cell r="V713">
            <v>3200.85</v>
          </cell>
          <cell r="W713">
            <v>273</v>
          </cell>
          <cell r="X713">
            <v>173102.04</v>
          </cell>
          <cell r="Y713">
            <v>70078</v>
          </cell>
          <cell r="Z713" t="str">
            <v>SIRIMAL FOOT WE</v>
          </cell>
          <cell r="AA713">
            <v>834</v>
          </cell>
          <cell r="AB713">
            <v>491253.77</v>
          </cell>
          <cell r="AC713">
            <v>162</v>
          </cell>
        </row>
        <row r="714">
          <cell r="F714">
            <v>5716504</v>
          </cell>
          <cell r="G714">
            <v>14</v>
          </cell>
          <cell r="H714">
            <v>6</v>
          </cell>
          <cell r="I714" t="str">
            <v>04</v>
          </cell>
          <cell r="J714" t="str">
            <v>GAYESHA-M</v>
          </cell>
          <cell r="K714" t="str">
            <v>00/0</v>
          </cell>
          <cell r="L714" t="str">
            <v/>
          </cell>
          <cell r="M714" t="str">
            <v>B</v>
          </cell>
          <cell r="N714" t="str">
            <v>B</v>
          </cell>
          <cell r="O714">
            <v>499</v>
          </cell>
          <cell r="P714">
            <v>260</v>
          </cell>
          <cell r="Q714">
            <v>305.10000000000002</v>
          </cell>
          <cell r="R714">
            <v>16</v>
          </cell>
          <cell r="S714">
            <v>12</v>
          </cell>
          <cell r="T714">
            <v>21</v>
          </cell>
          <cell r="U714">
            <v>16</v>
          </cell>
          <cell r="V714">
            <v>6674.72</v>
          </cell>
          <cell r="W714">
            <v>601</v>
          </cell>
          <cell r="X714">
            <v>256711.49</v>
          </cell>
          <cell r="Y714">
            <v>70078</v>
          </cell>
          <cell r="Z714" t="str">
            <v>SIRIMAL FOOT WE</v>
          </cell>
          <cell r="AA714">
            <v>808</v>
          </cell>
          <cell r="AB714">
            <v>337088.05</v>
          </cell>
          <cell r="AC714">
            <v>0</v>
          </cell>
        </row>
        <row r="715">
          <cell r="F715">
            <v>5714504</v>
          </cell>
          <cell r="G715">
            <v>14</v>
          </cell>
          <cell r="H715">
            <v>6</v>
          </cell>
          <cell r="I715" t="str">
            <v>04</v>
          </cell>
          <cell r="J715" t="str">
            <v>GAYESHA-M</v>
          </cell>
          <cell r="K715" t="str">
            <v>00/0</v>
          </cell>
          <cell r="L715" t="str">
            <v/>
          </cell>
          <cell r="M715" t="str">
            <v>B</v>
          </cell>
          <cell r="N715" t="str">
            <v>B</v>
          </cell>
          <cell r="O715">
            <v>499</v>
          </cell>
          <cell r="P715">
            <v>260</v>
          </cell>
          <cell r="Q715">
            <v>305.10000000000002</v>
          </cell>
          <cell r="R715">
            <v>14</v>
          </cell>
          <cell r="S715">
            <v>18</v>
          </cell>
          <cell r="T715">
            <v>12</v>
          </cell>
          <cell r="U715">
            <v>9</v>
          </cell>
          <cell r="V715">
            <v>3838.5</v>
          </cell>
          <cell r="W715">
            <v>683</v>
          </cell>
          <cell r="X715">
            <v>292113.86</v>
          </cell>
          <cell r="Y715">
            <v>70078</v>
          </cell>
          <cell r="Z715" t="str">
            <v>SIRIMAL FOOT WE</v>
          </cell>
          <cell r="AA715">
            <v>609</v>
          </cell>
          <cell r="AB715">
            <v>252393.74</v>
          </cell>
          <cell r="AC715">
            <v>0</v>
          </cell>
        </row>
        <row r="716">
          <cell r="F716">
            <v>5714604</v>
          </cell>
          <cell r="G716">
            <v>14</v>
          </cell>
          <cell r="H716">
            <v>6</v>
          </cell>
          <cell r="I716" t="str">
            <v>04</v>
          </cell>
          <cell r="J716" t="str">
            <v>GAYESHA-M</v>
          </cell>
          <cell r="K716" t="str">
            <v>00/0</v>
          </cell>
          <cell r="L716" t="str">
            <v/>
          </cell>
          <cell r="M716" t="str">
            <v>B</v>
          </cell>
          <cell r="N716" t="str">
            <v>W</v>
          </cell>
          <cell r="O716">
            <v>499</v>
          </cell>
          <cell r="P716">
            <v>260</v>
          </cell>
          <cell r="Q716">
            <v>260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70076</v>
          </cell>
          <cell r="Z716" t="str">
            <v>LEATHER SUPER C</v>
          </cell>
        </row>
        <row r="717">
          <cell r="F717">
            <v>5715504</v>
          </cell>
          <cell r="G717">
            <v>14</v>
          </cell>
          <cell r="H717">
            <v>6</v>
          </cell>
          <cell r="I717" t="str">
            <v>04</v>
          </cell>
          <cell r="J717" t="str">
            <v>GAYESHA-M</v>
          </cell>
          <cell r="K717" t="str">
            <v>00/0</v>
          </cell>
          <cell r="L717" t="str">
            <v/>
          </cell>
          <cell r="M717" t="str">
            <v>B</v>
          </cell>
          <cell r="N717" t="str">
            <v>D</v>
          </cell>
          <cell r="O717">
            <v>499</v>
          </cell>
          <cell r="P717">
            <v>260</v>
          </cell>
          <cell r="Q717">
            <v>305.10000000000002</v>
          </cell>
          <cell r="R717">
            <v>7</v>
          </cell>
          <cell r="S717">
            <v>4</v>
          </cell>
          <cell r="T717">
            <v>5</v>
          </cell>
          <cell r="U717">
            <v>4</v>
          </cell>
          <cell r="V717">
            <v>1706</v>
          </cell>
          <cell r="W717">
            <v>143</v>
          </cell>
          <cell r="X717">
            <v>60520.32</v>
          </cell>
          <cell r="Y717">
            <v>70078</v>
          </cell>
          <cell r="Z717" t="str">
            <v>SIRIMAL FOOT WE</v>
          </cell>
          <cell r="AA717">
            <v>392</v>
          </cell>
          <cell r="AB717">
            <v>166112.93</v>
          </cell>
          <cell r="AC717">
            <v>64</v>
          </cell>
        </row>
        <row r="718">
          <cell r="F718">
            <v>5715604</v>
          </cell>
          <cell r="G718">
            <v>14</v>
          </cell>
          <cell r="H718">
            <v>6</v>
          </cell>
          <cell r="I718" t="str">
            <v>04</v>
          </cell>
          <cell r="J718" t="str">
            <v>GAYESHA-M</v>
          </cell>
          <cell r="K718" t="str">
            <v>00/0</v>
          </cell>
          <cell r="L718" t="str">
            <v/>
          </cell>
          <cell r="M718" t="str">
            <v>B</v>
          </cell>
          <cell r="N718" t="str">
            <v>W</v>
          </cell>
          <cell r="O718">
            <v>499</v>
          </cell>
          <cell r="P718">
            <v>260</v>
          </cell>
          <cell r="Q718">
            <v>260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70076</v>
          </cell>
          <cell r="Z718" t="str">
            <v>LEATHER SUPER C</v>
          </cell>
        </row>
        <row r="719">
          <cell r="F719">
            <v>5794504</v>
          </cell>
          <cell r="G719">
            <v>14</v>
          </cell>
          <cell r="H719">
            <v>6</v>
          </cell>
          <cell r="I719" t="str">
            <v>04</v>
          </cell>
          <cell r="J719" t="str">
            <v>NILUSHI</v>
          </cell>
          <cell r="K719" t="str">
            <v>00/0</v>
          </cell>
          <cell r="L719" t="str">
            <v/>
          </cell>
          <cell r="M719" t="str">
            <v>B</v>
          </cell>
          <cell r="N719" t="str">
            <v>B</v>
          </cell>
          <cell r="O719">
            <v>699</v>
          </cell>
          <cell r="P719">
            <v>358</v>
          </cell>
          <cell r="Q719">
            <v>420.1</v>
          </cell>
          <cell r="R719">
            <v>36</v>
          </cell>
          <cell r="S719">
            <v>32</v>
          </cell>
          <cell r="T719">
            <v>22</v>
          </cell>
          <cell r="U719">
            <v>25</v>
          </cell>
          <cell r="V719">
            <v>14697.02</v>
          </cell>
          <cell r="W719">
            <v>1194</v>
          </cell>
          <cell r="X719">
            <v>715672.84</v>
          </cell>
          <cell r="Y719">
            <v>70078</v>
          </cell>
          <cell r="Z719" t="str">
            <v>SIRIMAL FOOT WE</v>
          </cell>
          <cell r="AA719">
            <v>625</v>
          </cell>
          <cell r="AB719">
            <v>364718.47</v>
          </cell>
        </row>
        <row r="720">
          <cell r="F720">
            <v>5718504</v>
          </cell>
          <cell r="G720">
            <v>14</v>
          </cell>
          <cell r="H720">
            <v>6</v>
          </cell>
          <cell r="I720" t="str">
            <v>04</v>
          </cell>
          <cell r="J720" t="str">
            <v>GAYESHA-M</v>
          </cell>
          <cell r="K720" t="str">
            <v>00/0</v>
          </cell>
          <cell r="L720" t="str">
            <v/>
          </cell>
          <cell r="M720" t="str">
            <v>B</v>
          </cell>
          <cell r="N720" t="str">
            <v>N</v>
          </cell>
          <cell r="O720">
            <v>499</v>
          </cell>
          <cell r="P720">
            <v>260</v>
          </cell>
          <cell r="Q720">
            <v>305.10000000000002</v>
          </cell>
          <cell r="R720">
            <v>23</v>
          </cell>
          <cell r="S720">
            <v>15</v>
          </cell>
          <cell r="T720">
            <v>12</v>
          </cell>
          <cell r="U720">
            <v>17</v>
          </cell>
          <cell r="V720">
            <v>7186.52</v>
          </cell>
          <cell r="W720">
            <v>523</v>
          </cell>
          <cell r="X720">
            <v>222333.05</v>
          </cell>
          <cell r="Y720">
            <v>70078</v>
          </cell>
          <cell r="Z720" t="str">
            <v>SIRIMAL FOOT WE</v>
          </cell>
          <cell r="AA720">
            <v>1176</v>
          </cell>
          <cell r="AB720">
            <v>488503.69</v>
          </cell>
          <cell r="AC720">
            <v>162</v>
          </cell>
        </row>
        <row r="721">
          <cell r="F721">
            <v>5718604</v>
          </cell>
          <cell r="G721">
            <v>14</v>
          </cell>
          <cell r="H721">
            <v>6</v>
          </cell>
          <cell r="I721" t="str">
            <v>04</v>
          </cell>
          <cell r="J721" t="str">
            <v>GAYESHA-M</v>
          </cell>
          <cell r="K721" t="str">
            <v>00/0</v>
          </cell>
          <cell r="L721" t="str">
            <v/>
          </cell>
          <cell r="M721" t="str">
            <v>B</v>
          </cell>
          <cell r="N721" t="str">
            <v>W</v>
          </cell>
          <cell r="O721">
            <v>499</v>
          </cell>
          <cell r="P721">
            <v>260</v>
          </cell>
          <cell r="Q721">
            <v>260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70076</v>
          </cell>
          <cell r="Z721" t="str">
            <v>LEATHER SUPER C</v>
          </cell>
        </row>
        <row r="722">
          <cell r="F722">
            <v>5795504</v>
          </cell>
          <cell r="G722">
            <v>14</v>
          </cell>
          <cell r="H722">
            <v>6</v>
          </cell>
          <cell r="I722" t="str">
            <v>04</v>
          </cell>
          <cell r="J722" t="str">
            <v>NILUSHI</v>
          </cell>
          <cell r="K722" t="str">
            <v>00/0</v>
          </cell>
          <cell r="L722" t="str">
            <v/>
          </cell>
          <cell r="M722" t="str">
            <v>B</v>
          </cell>
          <cell r="N722" t="str">
            <v>B</v>
          </cell>
          <cell r="O722">
            <v>699</v>
          </cell>
          <cell r="P722">
            <v>358</v>
          </cell>
          <cell r="Q722">
            <v>420.1</v>
          </cell>
          <cell r="R722">
            <v>15</v>
          </cell>
          <cell r="S722">
            <v>15</v>
          </cell>
          <cell r="T722">
            <v>17</v>
          </cell>
          <cell r="U722">
            <v>12</v>
          </cell>
          <cell r="V722">
            <v>7169.28</v>
          </cell>
          <cell r="W722">
            <v>661</v>
          </cell>
          <cell r="X722">
            <v>392667.31</v>
          </cell>
          <cell r="Y722">
            <v>70078</v>
          </cell>
          <cell r="Z722" t="str">
            <v>SIRIMAL FOOT WE</v>
          </cell>
          <cell r="AA722">
            <v>427</v>
          </cell>
          <cell r="AB722">
            <v>246832.12</v>
          </cell>
        </row>
        <row r="723">
          <cell r="F723">
            <v>5716604</v>
          </cell>
          <cell r="G723">
            <v>14</v>
          </cell>
          <cell r="H723">
            <v>6</v>
          </cell>
          <cell r="I723" t="str">
            <v>04</v>
          </cell>
          <cell r="J723" t="str">
            <v>GAYESHA-M</v>
          </cell>
          <cell r="K723" t="str">
            <v>00/0</v>
          </cell>
          <cell r="L723" t="str">
            <v/>
          </cell>
          <cell r="M723" t="str">
            <v>B</v>
          </cell>
          <cell r="N723" t="str">
            <v>W</v>
          </cell>
          <cell r="O723">
            <v>499</v>
          </cell>
          <cell r="P723">
            <v>260</v>
          </cell>
          <cell r="Q723">
            <v>260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70076</v>
          </cell>
          <cell r="Z723" t="str">
            <v>LEATHER SUPER C</v>
          </cell>
        </row>
        <row r="724">
          <cell r="F724">
            <v>5715605</v>
          </cell>
          <cell r="G724">
            <v>14</v>
          </cell>
          <cell r="H724">
            <v>6</v>
          </cell>
          <cell r="I724" t="str">
            <v>05</v>
          </cell>
          <cell r="J724" t="str">
            <v>GAYESHA-T</v>
          </cell>
          <cell r="K724" t="str">
            <v>00/0</v>
          </cell>
          <cell r="L724" t="str">
            <v/>
          </cell>
          <cell r="M724" t="str">
            <v>B</v>
          </cell>
          <cell r="N724" t="str">
            <v>W</v>
          </cell>
          <cell r="O724">
            <v>499</v>
          </cell>
          <cell r="P724">
            <v>260</v>
          </cell>
          <cell r="Q724">
            <v>260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70076</v>
          </cell>
          <cell r="Z724" t="str">
            <v>LEATHER SUPER C</v>
          </cell>
        </row>
        <row r="725">
          <cell r="F725">
            <v>5714505</v>
          </cell>
          <cell r="G725">
            <v>14</v>
          </cell>
          <cell r="H725">
            <v>6</v>
          </cell>
          <cell r="I725" t="str">
            <v>05</v>
          </cell>
          <cell r="J725" t="str">
            <v>GAYESHA-T</v>
          </cell>
          <cell r="K725" t="str">
            <v>00/0</v>
          </cell>
          <cell r="L725" t="str">
            <v/>
          </cell>
          <cell r="M725" t="str">
            <v>B</v>
          </cell>
          <cell r="N725" t="str">
            <v>D</v>
          </cell>
          <cell r="O725">
            <v>499</v>
          </cell>
          <cell r="P725">
            <v>260</v>
          </cell>
          <cell r="Q725">
            <v>305.10000000000002</v>
          </cell>
          <cell r="R725">
            <v>6</v>
          </cell>
          <cell r="S725">
            <v>7</v>
          </cell>
          <cell r="T725">
            <v>10</v>
          </cell>
          <cell r="U725">
            <v>3</v>
          </cell>
          <cell r="V725">
            <v>1279.5</v>
          </cell>
          <cell r="W725">
            <v>270</v>
          </cell>
          <cell r="X725">
            <v>114451.23</v>
          </cell>
          <cell r="Y725">
            <v>70078</v>
          </cell>
          <cell r="Z725" t="str">
            <v>SIRIMAL FOOT WE</v>
          </cell>
          <cell r="AA725">
            <v>795</v>
          </cell>
          <cell r="AB725">
            <v>332014.49</v>
          </cell>
          <cell r="AC725">
            <v>179</v>
          </cell>
        </row>
        <row r="726">
          <cell r="F726">
            <v>5714605</v>
          </cell>
          <cell r="G726">
            <v>14</v>
          </cell>
          <cell r="H726">
            <v>6</v>
          </cell>
          <cell r="I726" t="str">
            <v>05</v>
          </cell>
          <cell r="J726" t="str">
            <v>GAYESHA-T</v>
          </cell>
          <cell r="K726" t="str">
            <v>00/0</v>
          </cell>
          <cell r="L726" t="str">
            <v/>
          </cell>
          <cell r="M726" t="str">
            <v>B</v>
          </cell>
          <cell r="N726" t="str">
            <v>W</v>
          </cell>
          <cell r="O726">
            <v>499</v>
          </cell>
          <cell r="P726">
            <v>260</v>
          </cell>
          <cell r="Q726">
            <v>260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70076</v>
          </cell>
          <cell r="Z726" t="str">
            <v>LEATHER SUPER C</v>
          </cell>
        </row>
        <row r="727">
          <cell r="F727">
            <v>5715505</v>
          </cell>
          <cell r="G727">
            <v>14</v>
          </cell>
          <cell r="H727">
            <v>6</v>
          </cell>
          <cell r="I727" t="str">
            <v>05</v>
          </cell>
          <cell r="J727" t="str">
            <v>GAYESHA-T</v>
          </cell>
          <cell r="K727" t="str">
            <v>00/0</v>
          </cell>
          <cell r="L727" t="str">
            <v/>
          </cell>
          <cell r="M727" t="str">
            <v>B</v>
          </cell>
          <cell r="N727" t="str">
            <v>D</v>
          </cell>
          <cell r="O727">
            <v>499</v>
          </cell>
          <cell r="P727">
            <v>260</v>
          </cell>
          <cell r="Q727">
            <v>305.10000000000002</v>
          </cell>
          <cell r="R727">
            <v>12</v>
          </cell>
          <cell r="S727">
            <v>7</v>
          </cell>
          <cell r="T727">
            <v>8</v>
          </cell>
          <cell r="U727">
            <v>6</v>
          </cell>
          <cell r="V727">
            <v>2495.02</v>
          </cell>
          <cell r="W727">
            <v>274</v>
          </cell>
          <cell r="X727">
            <v>115943.96</v>
          </cell>
          <cell r="Y727">
            <v>70078</v>
          </cell>
          <cell r="Z727" t="str">
            <v>SIRIMAL FOOT WE</v>
          </cell>
          <cell r="AA727">
            <v>328</v>
          </cell>
          <cell r="AB727">
            <v>135989.35</v>
          </cell>
          <cell r="AC727">
            <v>0</v>
          </cell>
        </row>
        <row r="728">
          <cell r="F728">
            <v>5716505</v>
          </cell>
          <cell r="G728">
            <v>14</v>
          </cell>
          <cell r="H728">
            <v>6</v>
          </cell>
          <cell r="I728" t="str">
            <v>05</v>
          </cell>
          <cell r="J728" t="str">
            <v>GAYESHA-T</v>
          </cell>
          <cell r="K728" t="str">
            <v>00/0</v>
          </cell>
          <cell r="L728" t="str">
            <v/>
          </cell>
          <cell r="M728" t="str">
            <v>B</v>
          </cell>
          <cell r="N728" t="str">
            <v>N</v>
          </cell>
          <cell r="O728">
            <v>499</v>
          </cell>
          <cell r="P728">
            <v>260</v>
          </cell>
          <cell r="Q728">
            <v>305.10000000000002</v>
          </cell>
          <cell r="R728">
            <v>52</v>
          </cell>
          <cell r="S728">
            <v>21</v>
          </cell>
          <cell r="T728">
            <v>19</v>
          </cell>
          <cell r="U728">
            <v>45</v>
          </cell>
          <cell r="V728">
            <v>19107.2</v>
          </cell>
          <cell r="W728">
            <v>851</v>
          </cell>
          <cell r="X728">
            <v>362520.4</v>
          </cell>
          <cell r="Y728">
            <v>70078</v>
          </cell>
          <cell r="Z728" t="str">
            <v>SIRIMAL FOOT WE</v>
          </cell>
          <cell r="AA728">
            <v>1480</v>
          </cell>
          <cell r="AB728">
            <v>618010.5</v>
          </cell>
          <cell r="AC728">
            <v>245</v>
          </cell>
        </row>
        <row r="729">
          <cell r="F729">
            <v>5718505</v>
          </cell>
          <cell r="G729">
            <v>14</v>
          </cell>
          <cell r="H729">
            <v>6</v>
          </cell>
          <cell r="I729" t="str">
            <v>05</v>
          </cell>
          <cell r="J729" t="str">
            <v>GAYESHA-T</v>
          </cell>
          <cell r="K729" t="str">
            <v>00/0</v>
          </cell>
          <cell r="L729" t="str">
            <v/>
          </cell>
          <cell r="M729" t="str">
            <v>B</v>
          </cell>
          <cell r="N729" t="str">
            <v>N</v>
          </cell>
          <cell r="O729">
            <v>499</v>
          </cell>
          <cell r="P729">
            <v>260</v>
          </cell>
          <cell r="Q729">
            <v>305.10000000000002</v>
          </cell>
          <cell r="R729">
            <v>32</v>
          </cell>
          <cell r="S729">
            <v>21</v>
          </cell>
          <cell r="T729">
            <v>27</v>
          </cell>
          <cell r="U729">
            <v>22</v>
          </cell>
          <cell r="V729">
            <v>9276.3700000000008</v>
          </cell>
          <cell r="W729">
            <v>607</v>
          </cell>
          <cell r="X729">
            <v>256710.23</v>
          </cell>
          <cell r="Y729">
            <v>70078</v>
          </cell>
          <cell r="Z729" t="str">
            <v>SIRIMAL FOOT WE</v>
          </cell>
          <cell r="AA729">
            <v>849</v>
          </cell>
          <cell r="AB729">
            <v>355295.55</v>
          </cell>
          <cell r="AC729">
            <v>125</v>
          </cell>
        </row>
        <row r="730">
          <cell r="F730">
            <v>5719005</v>
          </cell>
          <cell r="G730">
            <v>14</v>
          </cell>
          <cell r="H730">
            <v>6</v>
          </cell>
          <cell r="I730" t="str">
            <v>05</v>
          </cell>
          <cell r="J730" t="str">
            <v>JESSICA</v>
          </cell>
          <cell r="K730" t="str">
            <v>18/8</v>
          </cell>
          <cell r="L730" t="str">
            <v>-</v>
          </cell>
          <cell r="M730" t="str">
            <v>B</v>
          </cell>
          <cell r="N730" t="str">
            <v>D</v>
          </cell>
          <cell r="O730">
            <v>499</v>
          </cell>
          <cell r="P730">
            <v>270</v>
          </cell>
          <cell r="Q730">
            <v>316.83999999999997</v>
          </cell>
          <cell r="R730">
            <v>1</v>
          </cell>
          <cell r="S730">
            <v>3</v>
          </cell>
          <cell r="T730">
            <v>12</v>
          </cell>
          <cell r="U730">
            <v>2</v>
          </cell>
          <cell r="V730">
            <v>425.64</v>
          </cell>
          <cell r="W730">
            <v>54</v>
          </cell>
          <cell r="X730">
            <v>20944.02</v>
          </cell>
          <cell r="Y730">
            <v>70059</v>
          </cell>
          <cell r="Z730" t="str">
            <v>D &amp; D INDUSTRIE</v>
          </cell>
          <cell r="AA730">
            <v>65</v>
          </cell>
          <cell r="AB730">
            <v>31060.95</v>
          </cell>
          <cell r="AC730">
            <v>181</v>
          </cell>
        </row>
        <row r="731">
          <cell r="F731">
            <v>5718005</v>
          </cell>
          <cell r="G731">
            <v>14</v>
          </cell>
          <cell r="H731">
            <v>6</v>
          </cell>
          <cell r="I731" t="str">
            <v>05</v>
          </cell>
          <cell r="J731" t="str">
            <v>JESSICA</v>
          </cell>
          <cell r="K731" t="str">
            <v>18/8</v>
          </cell>
          <cell r="L731" t="str">
            <v>-</v>
          </cell>
          <cell r="M731" t="str">
            <v>B</v>
          </cell>
          <cell r="N731" t="str">
            <v>D</v>
          </cell>
          <cell r="O731">
            <v>499</v>
          </cell>
          <cell r="P731">
            <v>270</v>
          </cell>
          <cell r="Q731">
            <v>316.83999999999997</v>
          </cell>
          <cell r="R731">
            <v>0</v>
          </cell>
          <cell r="S731">
            <v>2</v>
          </cell>
          <cell r="T731">
            <v>2</v>
          </cell>
          <cell r="U731">
            <v>1</v>
          </cell>
          <cell r="V731">
            <v>212.82</v>
          </cell>
          <cell r="W731">
            <v>33</v>
          </cell>
          <cell r="X731">
            <v>11309.47</v>
          </cell>
          <cell r="Y731">
            <v>70059</v>
          </cell>
          <cell r="Z731" t="str">
            <v>D &amp; D INDUSTRIE</v>
          </cell>
          <cell r="AA731">
            <v>51</v>
          </cell>
          <cell r="AB731">
            <v>24590.44</v>
          </cell>
          <cell r="AC731">
            <v>161</v>
          </cell>
        </row>
        <row r="732">
          <cell r="F732">
            <v>5716605</v>
          </cell>
          <cell r="G732">
            <v>14</v>
          </cell>
          <cell r="H732">
            <v>6</v>
          </cell>
          <cell r="I732" t="str">
            <v>05</v>
          </cell>
          <cell r="J732" t="str">
            <v>GAYESHA-T</v>
          </cell>
          <cell r="K732" t="str">
            <v>00/0</v>
          </cell>
          <cell r="L732" t="str">
            <v/>
          </cell>
          <cell r="M732" t="str">
            <v>B</v>
          </cell>
          <cell r="N732" t="str">
            <v>W</v>
          </cell>
          <cell r="O732">
            <v>499</v>
          </cell>
          <cell r="P732">
            <v>260</v>
          </cell>
          <cell r="Q732">
            <v>260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70076</v>
          </cell>
          <cell r="Z732" t="str">
            <v>LEATHER SUPER C</v>
          </cell>
        </row>
        <row r="733">
          <cell r="F733">
            <v>5718605</v>
          </cell>
          <cell r="G733">
            <v>14</v>
          </cell>
          <cell r="H733">
            <v>6</v>
          </cell>
          <cell r="I733" t="str">
            <v>05</v>
          </cell>
          <cell r="J733" t="str">
            <v>GAYESHA-T</v>
          </cell>
          <cell r="K733" t="str">
            <v>00/0</v>
          </cell>
          <cell r="L733" t="str">
            <v/>
          </cell>
          <cell r="M733" t="str">
            <v>B</v>
          </cell>
          <cell r="N733" t="str">
            <v>W</v>
          </cell>
          <cell r="O733">
            <v>499</v>
          </cell>
          <cell r="P733">
            <v>260</v>
          </cell>
          <cell r="Q733">
            <v>260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70076</v>
          </cell>
          <cell r="Z733" t="str">
            <v>LEATHER SUPER C</v>
          </cell>
        </row>
        <row r="734">
          <cell r="F734">
            <v>5714506</v>
          </cell>
          <cell r="G734">
            <v>14</v>
          </cell>
          <cell r="H734">
            <v>6</v>
          </cell>
          <cell r="I734" t="str">
            <v>06</v>
          </cell>
          <cell r="J734" t="str">
            <v>NAYOMI</v>
          </cell>
          <cell r="K734" t="str">
            <v>00/0</v>
          </cell>
          <cell r="L734" t="str">
            <v/>
          </cell>
          <cell r="M734" t="str">
            <v>B</v>
          </cell>
          <cell r="N734" t="str">
            <v>B</v>
          </cell>
          <cell r="O734">
            <v>699</v>
          </cell>
          <cell r="P734">
            <v>349</v>
          </cell>
          <cell r="Q734">
            <v>349</v>
          </cell>
          <cell r="R734">
            <v>36</v>
          </cell>
          <cell r="S734">
            <v>43</v>
          </cell>
          <cell r="T734">
            <v>38</v>
          </cell>
          <cell r="U734">
            <v>39</v>
          </cell>
          <cell r="V734">
            <v>22911.81</v>
          </cell>
          <cell r="W734">
            <v>836</v>
          </cell>
          <cell r="X734">
            <v>500463.15</v>
          </cell>
          <cell r="Y734">
            <v>70011</v>
          </cell>
          <cell r="Z734" t="str">
            <v>THE GLAMOUR SHO</v>
          </cell>
          <cell r="AA734">
            <v>429</v>
          </cell>
          <cell r="AB734">
            <v>256014.57</v>
          </cell>
          <cell r="AC734">
            <v>0</v>
          </cell>
        </row>
        <row r="735">
          <cell r="F735">
            <v>5719506</v>
          </cell>
          <cell r="G735">
            <v>14</v>
          </cell>
          <cell r="H735">
            <v>6</v>
          </cell>
          <cell r="I735" t="str">
            <v>06</v>
          </cell>
          <cell r="J735" t="str">
            <v>NAYOMI</v>
          </cell>
          <cell r="K735" t="str">
            <v>00/0</v>
          </cell>
          <cell r="L735" t="str">
            <v/>
          </cell>
          <cell r="M735" t="str">
            <v>B</v>
          </cell>
          <cell r="N735" t="str">
            <v>B</v>
          </cell>
          <cell r="O735">
            <v>699</v>
          </cell>
          <cell r="P735">
            <v>349</v>
          </cell>
          <cell r="Q735">
            <v>349</v>
          </cell>
          <cell r="R735">
            <v>21</v>
          </cell>
          <cell r="S735">
            <v>25</v>
          </cell>
          <cell r="T735">
            <v>23</v>
          </cell>
          <cell r="U735">
            <v>26</v>
          </cell>
          <cell r="V735">
            <v>15115.21</v>
          </cell>
          <cell r="W735">
            <v>460</v>
          </cell>
          <cell r="X735">
            <v>273412.25</v>
          </cell>
          <cell r="Y735">
            <v>70011</v>
          </cell>
          <cell r="Z735" t="str">
            <v>THE GLAMOUR SHO</v>
          </cell>
          <cell r="AA735">
            <v>271</v>
          </cell>
          <cell r="AB735">
            <v>159820.82</v>
          </cell>
          <cell r="AC735">
            <v>0</v>
          </cell>
        </row>
        <row r="736">
          <cell r="F736">
            <v>6714508</v>
          </cell>
          <cell r="G736">
            <v>14</v>
          </cell>
          <cell r="H736">
            <v>6</v>
          </cell>
          <cell r="I736" t="str">
            <v>08</v>
          </cell>
          <cell r="J736" t="str">
            <v>PARI</v>
          </cell>
          <cell r="K736" t="str">
            <v>18/8</v>
          </cell>
          <cell r="L736" t="str">
            <v>-</v>
          </cell>
          <cell r="M736" t="str">
            <v>B</v>
          </cell>
          <cell r="N736" t="str">
            <v>D</v>
          </cell>
          <cell r="O736">
            <v>499</v>
          </cell>
          <cell r="P736">
            <v>310</v>
          </cell>
          <cell r="Q736">
            <v>310</v>
          </cell>
          <cell r="R736">
            <v>1</v>
          </cell>
          <cell r="S736">
            <v>0</v>
          </cell>
          <cell r="T736">
            <v>1</v>
          </cell>
          <cell r="U736">
            <v>2</v>
          </cell>
          <cell r="V736">
            <v>425.64</v>
          </cell>
          <cell r="W736">
            <v>69</v>
          </cell>
          <cell r="X736">
            <v>26134.5</v>
          </cell>
          <cell r="Y736">
            <v>70011</v>
          </cell>
          <cell r="Z736" t="str">
            <v>THE GLAMOUR SHO</v>
          </cell>
          <cell r="AA736">
            <v>153</v>
          </cell>
          <cell r="AB736">
            <v>80608.13</v>
          </cell>
          <cell r="AC736">
            <v>377</v>
          </cell>
        </row>
        <row r="737">
          <cell r="F737">
            <v>6716508</v>
          </cell>
          <cell r="G737">
            <v>14</v>
          </cell>
          <cell r="H737">
            <v>6</v>
          </cell>
          <cell r="I737" t="str">
            <v>08</v>
          </cell>
          <cell r="J737" t="str">
            <v>PARI</v>
          </cell>
          <cell r="K737" t="str">
            <v>20/6</v>
          </cell>
          <cell r="L737" t="str">
            <v>+</v>
          </cell>
          <cell r="M737" t="str">
            <v>B</v>
          </cell>
          <cell r="N737" t="str">
            <v>D</v>
          </cell>
          <cell r="O737">
            <v>699</v>
          </cell>
          <cell r="P737">
            <v>310</v>
          </cell>
          <cell r="Q737">
            <v>310</v>
          </cell>
          <cell r="R737">
            <v>1</v>
          </cell>
          <cell r="S737">
            <v>0</v>
          </cell>
          <cell r="T737">
            <v>1</v>
          </cell>
          <cell r="U737">
            <v>0</v>
          </cell>
          <cell r="V737">
            <v>0</v>
          </cell>
          <cell r="W737">
            <v>63</v>
          </cell>
          <cell r="X737">
            <v>36957.620000000003</v>
          </cell>
          <cell r="Y737">
            <v>70011</v>
          </cell>
          <cell r="Z737" t="str">
            <v>THE GLAMOUR SHO</v>
          </cell>
          <cell r="AA737">
            <v>227</v>
          </cell>
          <cell r="AB737">
            <v>133647.26</v>
          </cell>
          <cell r="AC737">
            <v>685</v>
          </cell>
        </row>
        <row r="738">
          <cell r="F738">
            <v>6718508</v>
          </cell>
          <cell r="G738">
            <v>14</v>
          </cell>
          <cell r="H738">
            <v>6</v>
          </cell>
          <cell r="I738" t="str">
            <v>08</v>
          </cell>
          <cell r="J738" t="str">
            <v>PARI</v>
          </cell>
          <cell r="K738" t="str">
            <v>20/6</v>
          </cell>
          <cell r="L738" t="str">
            <v>+</v>
          </cell>
          <cell r="M738" t="str">
            <v>B</v>
          </cell>
          <cell r="N738" t="str">
            <v>D</v>
          </cell>
          <cell r="O738">
            <v>699</v>
          </cell>
          <cell r="P738">
            <v>310</v>
          </cell>
          <cell r="Q738">
            <v>310</v>
          </cell>
          <cell r="R738">
            <v>2</v>
          </cell>
          <cell r="S738">
            <v>3</v>
          </cell>
          <cell r="T738">
            <v>5</v>
          </cell>
          <cell r="U738">
            <v>1</v>
          </cell>
          <cell r="V738">
            <v>597.44000000000005</v>
          </cell>
          <cell r="W738">
            <v>83</v>
          </cell>
          <cell r="X738">
            <v>42263.98</v>
          </cell>
          <cell r="Y738">
            <v>70011</v>
          </cell>
          <cell r="Z738" t="str">
            <v>THE GLAMOUR SHO</v>
          </cell>
          <cell r="AA738">
            <v>167</v>
          </cell>
          <cell r="AB738">
            <v>96534.28</v>
          </cell>
          <cell r="AC738">
            <v>660</v>
          </cell>
        </row>
        <row r="739">
          <cell r="F739">
            <v>6715508</v>
          </cell>
          <cell r="G739">
            <v>14</v>
          </cell>
          <cell r="H739">
            <v>6</v>
          </cell>
          <cell r="I739" t="str">
            <v>08</v>
          </cell>
          <cell r="J739" t="str">
            <v>PARI</v>
          </cell>
          <cell r="K739" t="str">
            <v>20/6</v>
          </cell>
          <cell r="L739" t="str">
            <v>+</v>
          </cell>
          <cell r="M739" t="str">
            <v>B</v>
          </cell>
          <cell r="N739" t="str">
            <v>D</v>
          </cell>
          <cell r="O739">
            <v>699</v>
          </cell>
          <cell r="P739">
            <v>310</v>
          </cell>
          <cell r="Q739">
            <v>310</v>
          </cell>
          <cell r="R739">
            <v>1</v>
          </cell>
          <cell r="S739">
            <v>0</v>
          </cell>
          <cell r="T739">
            <v>0</v>
          </cell>
          <cell r="U739">
            <v>2</v>
          </cell>
          <cell r="V739">
            <v>1194.8800000000001</v>
          </cell>
          <cell r="W739">
            <v>41</v>
          </cell>
          <cell r="X739">
            <v>21841.32</v>
          </cell>
          <cell r="Y739">
            <v>70011</v>
          </cell>
          <cell r="Z739" t="str">
            <v>THE GLAMOUR SHO</v>
          </cell>
          <cell r="AA739">
            <v>97</v>
          </cell>
          <cell r="AB739">
            <v>55591.75</v>
          </cell>
          <cell r="AC739">
            <v>269</v>
          </cell>
        </row>
        <row r="740">
          <cell r="F740">
            <v>5716509</v>
          </cell>
          <cell r="G740">
            <v>14</v>
          </cell>
          <cell r="H740">
            <v>6</v>
          </cell>
          <cell r="I740" t="str">
            <v>09</v>
          </cell>
          <cell r="J740" t="str">
            <v>SARI</v>
          </cell>
          <cell r="K740" t="str">
            <v>23/8</v>
          </cell>
          <cell r="L740" t="str">
            <v>+</v>
          </cell>
          <cell r="M740" t="str">
            <v>B</v>
          </cell>
          <cell r="N740" t="str">
            <v>N</v>
          </cell>
          <cell r="O740">
            <v>499</v>
          </cell>
          <cell r="P740">
            <v>215.32</v>
          </cell>
          <cell r="Q740">
            <v>252.67</v>
          </cell>
          <cell r="R740">
            <v>134</v>
          </cell>
          <cell r="S740">
            <v>41</v>
          </cell>
          <cell r="T740">
            <v>62</v>
          </cell>
          <cell r="U740">
            <v>48</v>
          </cell>
          <cell r="V740">
            <v>20386.7</v>
          </cell>
          <cell r="W740">
            <v>1243</v>
          </cell>
          <cell r="X740">
            <v>535435.88</v>
          </cell>
          <cell r="Y740">
            <v>70021</v>
          </cell>
          <cell r="Z740" t="str">
            <v>LIYARK INDUSTRI</v>
          </cell>
          <cell r="AA740">
            <v>1361</v>
          </cell>
          <cell r="AB740">
            <v>516212.89</v>
          </cell>
          <cell r="AC740">
            <v>2337</v>
          </cell>
        </row>
        <row r="741">
          <cell r="F741">
            <v>5718509</v>
          </cell>
          <cell r="G741">
            <v>14</v>
          </cell>
          <cell r="H741">
            <v>6</v>
          </cell>
          <cell r="I741" t="str">
            <v>09</v>
          </cell>
          <cell r="J741" t="str">
            <v>SARI</v>
          </cell>
          <cell r="K741" t="str">
            <v>23/8</v>
          </cell>
          <cell r="L741" t="str">
            <v>+</v>
          </cell>
          <cell r="M741" t="str">
            <v>B</v>
          </cell>
          <cell r="N741" t="str">
            <v>N</v>
          </cell>
          <cell r="O741">
            <v>499</v>
          </cell>
          <cell r="P741">
            <v>215.32</v>
          </cell>
          <cell r="Q741">
            <v>252.67</v>
          </cell>
          <cell r="R741">
            <v>144</v>
          </cell>
          <cell r="S741">
            <v>85</v>
          </cell>
          <cell r="T741">
            <v>115</v>
          </cell>
          <cell r="U741">
            <v>106</v>
          </cell>
          <cell r="V741">
            <v>44803.81</v>
          </cell>
          <cell r="W741">
            <v>1971</v>
          </cell>
          <cell r="X741">
            <v>847077.89</v>
          </cell>
          <cell r="Y741">
            <v>70021</v>
          </cell>
          <cell r="Z741" t="str">
            <v>LIYARK INDUSTRI</v>
          </cell>
          <cell r="AA741">
            <v>1873</v>
          </cell>
          <cell r="AB741">
            <v>714210.87</v>
          </cell>
          <cell r="AC741">
            <v>2966</v>
          </cell>
        </row>
        <row r="742">
          <cell r="F742">
            <v>5714510</v>
          </cell>
          <cell r="G742">
            <v>14</v>
          </cell>
          <cell r="H742">
            <v>6</v>
          </cell>
          <cell r="I742" t="str">
            <v>10</v>
          </cell>
          <cell r="J742" t="str">
            <v>SIRIYA</v>
          </cell>
          <cell r="K742" t="str">
            <v>00/0</v>
          </cell>
          <cell r="L742" t="str">
            <v/>
          </cell>
          <cell r="M742" t="str">
            <v>B</v>
          </cell>
          <cell r="N742" t="str">
            <v>D</v>
          </cell>
          <cell r="O742">
            <v>899</v>
          </cell>
          <cell r="P742">
            <v>424</v>
          </cell>
          <cell r="Q742">
            <v>424</v>
          </cell>
          <cell r="R742">
            <v>3</v>
          </cell>
          <cell r="S742">
            <v>3</v>
          </cell>
          <cell r="T742">
            <v>3</v>
          </cell>
          <cell r="U742">
            <v>2</v>
          </cell>
          <cell r="V742">
            <v>1536.76</v>
          </cell>
          <cell r="W742">
            <v>120</v>
          </cell>
          <cell r="X742">
            <v>91767.61</v>
          </cell>
          <cell r="Y742">
            <v>70005</v>
          </cell>
          <cell r="Z742" t="str">
            <v xml:space="preserve">S.N.S.         </v>
          </cell>
          <cell r="AA742">
            <v>263</v>
          </cell>
          <cell r="AB742">
            <v>202590.66</v>
          </cell>
        </row>
        <row r="743">
          <cell r="F743">
            <v>5716510</v>
          </cell>
          <cell r="G743">
            <v>14</v>
          </cell>
          <cell r="H743">
            <v>6</v>
          </cell>
          <cell r="I743" t="str">
            <v>10</v>
          </cell>
          <cell r="J743" t="str">
            <v>SIRIYA</v>
          </cell>
          <cell r="K743" t="str">
            <v>00/0</v>
          </cell>
          <cell r="L743" t="str">
            <v/>
          </cell>
          <cell r="M743" t="str">
            <v>B</v>
          </cell>
          <cell r="N743" t="str">
            <v>D</v>
          </cell>
          <cell r="O743">
            <v>899</v>
          </cell>
          <cell r="P743">
            <v>422.92</v>
          </cell>
          <cell r="Q743">
            <v>424</v>
          </cell>
          <cell r="R743">
            <v>2</v>
          </cell>
          <cell r="S743">
            <v>2</v>
          </cell>
          <cell r="T743">
            <v>5</v>
          </cell>
          <cell r="U743">
            <v>4</v>
          </cell>
          <cell r="V743">
            <v>3073.52</v>
          </cell>
          <cell r="W743">
            <v>136</v>
          </cell>
          <cell r="X743">
            <v>103654.44</v>
          </cell>
          <cell r="Y743">
            <v>70005</v>
          </cell>
          <cell r="Z743" t="str">
            <v xml:space="preserve">S.N.S.         </v>
          </cell>
          <cell r="AA743">
            <v>313</v>
          </cell>
          <cell r="AB743">
            <v>238535.46</v>
          </cell>
        </row>
        <row r="744">
          <cell r="F744">
            <v>5716610</v>
          </cell>
          <cell r="G744">
            <v>14</v>
          </cell>
          <cell r="H744">
            <v>6</v>
          </cell>
          <cell r="I744" t="str">
            <v>10</v>
          </cell>
          <cell r="J744" t="str">
            <v>SONIA NEW</v>
          </cell>
          <cell r="K744" t="str">
            <v>00/0</v>
          </cell>
          <cell r="L744" t="str">
            <v/>
          </cell>
          <cell r="M744" t="str">
            <v>B</v>
          </cell>
          <cell r="N744" t="str">
            <v>N</v>
          </cell>
          <cell r="O744">
            <v>699</v>
          </cell>
          <cell r="P744">
            <v>346</v>
          </cell>
          <cell r="Q744">
            <v>346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70029</v>
          </cell>
          <cell r="Z744" t="str">
            <v>SASIKO ENTERPRI</v>
          </cell>
        </row>
        <row r="745">
          <cell r="F745">
            <v>5719610</v>
          </cell>
          <cell r="G745">
            <v>14</v>
          </cell>
          <cell r="H745">
            <v>6</v>
          </cell>
          <cell r="I745" t="str">
            <v>10</v>
          </cell>
          <cell r="J745" t="str">
            <v>SONIA NEW</v>
          </cell>
          <cell r="K745" t="str">
            <v>00/0</v>
          </cell>
          <cell r="L745" t="str">
            <v/>
          </cell>
          <cell r="M745" t="str">
            <v>B</v>
          </cell>
          <cell r="N745" t="str">
            <v>N</v>
          </cell>
          <cell r="O745">
            <v>699</v>
          </cell>
          <cell r="P745">
            <v>346</v>
          </cell>
          <cell r="Q745">
            <v>346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70029</v>
          </cell>
          <cell r="Z745" t="str">
            <v>SASIKO ENTERPRI</v>
          </cell>
        </row>
        <row r="746">
          <cell r="F746">
            <v>5715011</v>
          </cell>
          <cell r="G746">
            <v>14</v>
          </cell>
          <cell r="H746">
            <v>6</v>
          </cell>
          <cell r="I746" t="str">
            <v>11</v>
          </cell>
          <cell r="J746" t="str">
            <v>RANSI</v>
          </cell>
          <cell r="K746" t="str">
            <v>27/8</v>
          </cell>
          <cell r="L746" t="str">
            <v>-</v>
          </cell>
          <cell r="M746" t="str">
            <v>B</v>
          </cell>
          <cell r="N746" t="str">
            <v>D</v>
          </cell>
          <cell r="O746">
            <v>299</v>
          </cell>
          <cell r="P746">
            <v>175</v>
          </cell>
          <cell r="Q746">
            <v>175</v>
          </cell>
          <cell r="R746">
            <v>1</v>
          </cell>
          <cell r="S746">
            <v>1</v>
          </cell>
          <cell r="T746">
            <v>1</v>
          </cell>
          <cell r="U746">
            <v>0</v>
          </cell>
          <cell r="V746">
            <v>0</v>
          </cell>
          <cell r="W746">
            <v>61</v>
          </cell>
          <cell r="X746">
            <v>14829.28</v>
          </cell>
          <cell r="Y746">
            <v>70091</v>
          </cell>
          <cell r="Z746" t="str">
            <v>PREMALAL ENTERP</v>
          </cell>
          <cell r="AA746">
            <v>46</v>
          </cell>
          <cell r="AB746">
            <v>15441.83</v>
          </cell>
          <cell r="AC746">
            <v>216</v>
          </cell>
        </row>
        <row r="747">
          <cell r="F747">
            <v>5716012</v>
          </cell>
          <cell r="G747">
            <v>14</v>
          </cell>
          <cell r="H747">
            <v>6</v>
          </cell>
          <cell r="I747" t="str">
            <v>12</v>
          </cell>
          <cell r="J747" t="str">
            <v>SARI-2</v>
          </cell>
          <cell r="K747" t="str">
            <v>27/8</v>
          </cell>
          <cell r="L747" t="str">
            <v>-</v>
          </cell>
          <cell r="M747" t="str">
            <v>B</v>
          </cell>
          <cell r="N747" t="str">
            <v>D</v>
          </cell>
          <cell r="O747">
            <v>349</v>
          </cell>
          <cell r="P747">
            <v>184</v>
          </cell>
          <cell r="Q747">
            <v>215.92</v>
          </cell>
          <cell r="R747">
            <v>2</v>
          </cell>
          <cell r="S747">
            <v>2</v>
          </cell>
          <cell r="T747">
            <v>1</v>
          </cell>
          <cell r="U747">
            <v>2</v>
          </cell>
          <cell r="V747">
            <v>596.58000000000004</v>
          </cell>
          <cell r="W747">
            <v>116</v>
          </cell>
          <cell r="X747">
            <v>34809.300000000003</v>
          </cell>
          <cell r="Y747">
            <v>70088</v>
          </cell>
          <cell r="Z747" t="str">
            <v xml:space="preserve">PREMIER        </v>
          </cell>
          <cell r="AA747">
            <v>323</v>
          </cell>
          <cell r="AB747">
            <v>119042.45</v>
          </cell>
          <cell r="AC747">
            <v>819</v>
          </cell>
        </row>
        <row r="748">
          <cell r="F748">
            <v>5716014</v>
          </cell>
          <cell r="G748">
            <v>14</v>
          </cell>
          <cell r="H748">
            <v>6</v>
          </cell>
          <cell r="I748" t="str">
            <v>14</v>
          </cell>
          <cell r="J748" t="str">
            <v>WINDY</v>
          </cell>
          <cell r="K748" t="str">
            <v>23/8</v>
          </cell>
          <cell r="L748" t="str">
            <v>+</v>
          </cell>
          <cell r="M748" t="str">
            <v>B</v>
          </cell>
          <cell r="N748" t="str">
            <v>N</v>
          </cell>
          <cell r="O748">
            <v>449</v>
          </cell>
          <cell r="P748">
            <v>187</v>
          </cell>
          <cell r="Q748">
            <v>187</v>
          </cell>
          <cell r="R748">
            <v>46</v>
          </cell>
          <cell r="S748">
            <v>27</v>
          </cell>
          <cell r="T748">
            <v>24</v>
          </cell>
          <cell r="U748">
            <v>26</v>
          </cell>
          <cell r="V748">
            <v>9901.01</v>
          </cell>
          <cell r="W748">
            <v>871</v>
          </cell>
          <cell r="X748">
            <v>334830.75</v>
          </cell>
          <cell r="Y748">
            <v>70091</v>
          </cell>
          <cell r="Z748" t="str">
            <v>PREMALAL ENTERP</v>
          </cell>
          <cell r="AA748">
            <v>1633</v>
          </cell>
          <cell r="AB748">
            <v>489992.36</v>
          </cell>
          <cell r="AC748">
            <v>2110</v>
          </cell>
        </row>
        <row r="749">
          <cell r="F749">
            <v>5715514</v>
          </cell>
          <cell r="G749">
            <v>14</v>
          </cell>
          <cell r="H749">
            <v>6</v>
          </cell>
          <cell r="I749" t="str">
            <v>14</v>
          </cell>
          <cell r="J749" t="str">
            <v>WINDY</v>
          </cell>
          <cell r="K749" t="str">
            <v>23/8</v>
          </cell>
          <cell r="L749" t="str">
            <v>+</v>
          </cell>
          <cell r="M749" t="str">
            <v>B</v>
          </cell>
          <cell r="N749" t="str">
            <v>N</v>
          </cell>
          <cell r="O749">
            <v>449</v>
          </cell>
          <cell r="P749">
            <v>187</v>
          </cell>
          <cell r="Q749">
            <v>187</v>
          </cell>
          <cell r="R749">
            <v>5</v>
          </cell>
          <cell r="S749">
            <v>4</v>
          </cell>
          <cell r="T749">
            <v>8</v>
          </cell>
          <cell r="U749">
            <v>10</v>
          </cell>
          <cell r="V749">
            <v>3837.6</v>
          </cell>
          <cell r="W749">
            <v>165</v>
          </cell>
          <cell r="X749">
            <v>62706.400000000001</v>
          </cell>
          <cell r="Y749">
            <v>70091</v>
          </cell>
          <cell r="Z749" t="str">
            <v>PREMALAL ENTERP</v>
          </cell>
          <cell r="AA749">
            <v>716</v>
          </cell>
          <cell r="AB749">
            <v>215075.22</v>
          </cell>
          <cell r="AC749">
            <v>1048</v>
          </cell>
        </row>
        <row r="750">
          <cell r="F750">
            <v>5716515</v>
          </cell>
          <cell r="G750">
            <v>14</v>
          </cell>
          <cell r="H750">
            <v>6</v>
          </cell>
          <cell r="I750" t="str">
            <v>15</v>
          </cell>
          <cell r="J750" t="str">
            <v>SONIA-M</v>
          </cell>
          <cell r="K750" t="str">
            <v>00/0</v>
          </cell>
          <cell r="L750" t="str">
            <v/>
          </cell>
          <cell r="M750" t="str">
            <v>B</v>
          </cell>
          <cell r="N750" t="str">
            <v>B</v>
          </cell>
          <cell r="O750">
            <v>699</v>
          </cell>
          <cell r="P750">
            <v>346</v>
          </cell>
          <cell r="Q750">
            <v>346</v>
          </cell>
          <cell r="R750">
            <v>12</v>
          </cell>
          <cell r="S750">
            <v>6</v>
          </cell>
          <cell r="T750">
            <v>15</v>
          </cell>
          <cell r="U750">
            <v>9</v>
          </cell>
          <cell r="V750">
            <v>5287.34</v>
          </cell>
          <cell r="W750">
            <v>422</v>
          </cell>
          <cell r="X750">
            <v>254401.63</v>
          </cell>
          <cell r="Y750">
            <v>70005</v>
          </cell>
          <cell r="Z750" t="str">
            <v xml:space="preserve">S.N.S.         </v>
          </cell>
          <cell r="AA750">
            <v>0</v>
          </cell>
          <cell r="AB750">
            <v>0</v>
          </cell>
        </row>
        <row r="751">
          <cell r="F751">
            <v>5719515</v>
          </cell>
          <cell r="G751">
            <v>14</v>
          </cell>
          <cell r="H751">
            <v>6</v>
          </cell>
          <cell r="I751" t="str">
            <v>15</v>
          </cell>
          <cell r="J751" t="str">
            <v>SONIA-M</v>
          </cell>
          <cell r="K751" t="str">
            <v>00/0</v>
          </cell>
          <cell r="L751" t="str">
            <v/>
          </cell>
          <cell r="M751" t="str">
            <v>B</v>
          </cell>
          <cell r="N751" t="str">
            <v>D</v>
          </cell>
          <cell r="O751">
            <v>699</v>
          </cell>
          <cell r="P751">
            <v>346</v>
          </cell>
          <cell r="Q751">
            <v>346</v>
          </cell>
          <cell r="R751">
            <v>4</v>
          </cell>
          <cell r="S751">
            <v>2</v>
          </cell>
          <cell r="T751">
            <v>3</v>
          </cell>
          <cell r="U751">
            <v>3</v>
          </cell>
          <cell r="V751">
            <v>1792.32</v>
          </cell>
          <cell r="W751">
            <v>134</v>
          </cell>
          <cell r="X751">
            <v>78477.990000000005</v>
          </cell>
          <cell r="Y751">
            <v>70005</v>
          </cell>
          <cell r="Z751" t="str">
            <v xml:space="preserve">S.N.S.         </v>
          </cell>
          <cell r="AA751">
            <v>403</v>
          </cell>
          <cell r="AB751">
            <v>241538.37</v>
          </cell>
        </row>
        <row r="752">
          <cell r="F752">
            <v>6616016</v>
          </cell>
          <cell r="G752">
            <v>14</v>
          </cell>
          <cell r="H752">
            <v>6</v>
          </cell>
          <cell r="I752" t="str">
            <v>16</v>
          </cell>
          <cell r="J752" t="str">
            <v>ELIZA</v>
          </cell>
          <cell r="K752" t="str">
            <v>00/0</v>
          </cell>
          <cell r="L752" t="str">
            <v/>
          </cell>
          <cell r="M752" t="str">
            <v>B</v>
          </cell>
          <cell r="N752" t="str">
            <v>D</v>
          </cell>
          <cell r="O752">
            <v>1199</v>
          </cell>
          <cell r="P752">
            <v>465</v>
          </cell>
          <cell r="Q752">
            <v>545.66</v>
          </cell>
          <cell r="R752">
            <v>29</v>
          </cell>
          <cell r="S752">
            <v>17</v>
          </cell>
          <cell r="T752">
            <v>18</v>
          </cell>
          <cell r="U752">
            <v>17</v>
          </cell>
          <cell r="V752">
            <v>17267.71</v>
          </cell>
          <cell r="W752">
            <v>478</v>
          </cell>
          <cell r="X752">
            <v>481138.94</v>
          </cell>
          <cell r="Y752">
            <v>70058</v>
          </cell>
          <cell r="Z752" t="str">
            <v xml:space="preserve">SAUPA PVT LTD  </v>
          </cell>
          <cell r="AA752">
            <v>1049</v>
          </cell>
          <cell r="AB752">
            <v>1032342.4</v>
          </cell>
          <cell r="AC752">
            <v>1174</v>
          </cell>
        </row>
        <row r="753">
          <cell r="F753">
            <v>5716516</v>
          </cell>
          <cell r="G753">
            <v>14</v>
          </cell>
          <cell r="H753">
            <v>6</v>
          </cell>
          <cell r="I753" t="str">
            <v>16</v>
          </cell>
          <cell r="J753" t="str">
            <v>OSAKA-M</v>
          </cell>
          <cell r="K753" t="str">
            <v>40/8</v>
          </cell>
          <cell r="L753" t="str">
            <v>+</v>
          </cell>
          <cell r="M753" t="str">
            <v>B</v>
          </cell>
          <cell r="N753" t="str">
            <v>B</v>
          </cell>
          <cell r="O753">
            <v>899</v>
          </cell>
          <cell r="P753">
            <v>440</v>
          </cell>
          <cell r="Q753">
            <v>440</v>
          </cell>
          <cell r="R753">
            <v>5</v>
          </cell>
          <cell r="S753">
            <v>5</v>
          </cell>
          <cell r="T753">
            <v>1</v>
          </cell>
          <cell r="U753">
            <v>2</v>
          </cell>
          <cell r="V753">
            <v>1421.5</v>
          </cell>
          <cell r="W753">
            <v>406</v>
          </cell>
          <cell r="X753">
            <v>280934.21999999997</v>
          </cell>
          <cell r="Y753">
            <v>70005</v>
          </cell>
          <cell r="Z753" t="str">
            <v xml:space="preserve">S.N.S.         </v>
          </cell>
          <cell r="AA753">
            <v>0</v>
          </cell>
          <cell r="AB753">
            <v>0</v>
          </cell>
        </row>
        <row r="754">
          <cell r="F754">
            <v>5711516</v>
          </cell>
          <cell r="G754">
            <v>14</v>
          </cell>
          <cell r="H754">
            <v>6</v>
          </cell>
          <cell r="I754" t="str">
            <v>16</v>
          </cell>
          <cell r="J754" t="str">
            <v>OSAKA-M</v>
          </cell>
          <cell r="K754" t="str">
            <v>40/8</v>
          </cell>
          <cell r="L754" t="str">
            <v>+</v>
          </cell>
          <cell r="M754" t="str">
            <v>B</v>
          </cell>
          <cell r="N754" t="str">
            <v>B</v>
          </cell>
          <cell r="O754">
            <v>899</v>
          </cell>
          <cell r="P754">
            <v>440</v>
          </cell>
          <cell r="Q754">
            <v>440</v>
          </cell>
          <cell r="R754">
            <v>64</v>
          </cell>
          <cell r="S754">
            <v>4</v>
          </cell>
          <cell r="T754">
            <v>3</v>
          </cell>
          <cell r="U754">
            <v>5</v>
          </cell>
          <cell r="V754">
            <v>3841.9</v>
          </cell>
          <cell r="W754">
            <v>357</v>
          </cell>
          <cell r="X754">
            <v>260649.41</v>
          </cell>
          <cell r="Y754">
            <v>70005</v>
          </cell>
          <cell r="Z754" t="str">
            <v xml:space="preserve">S.N.S.         </v>
          </cell>
          <cell r="AA754">
            <v>0</v>
          </cell>
          <cell r="AB754">
            <v>0</v>
          </cell>
        </row>
        <row r="755">
          <cell r="F755">
            <v>5716016</v>
          </cell>
          <cell r="G755">
            <v>14</v>
          </cell>
          <cell r="H755">
            <v>6</v>
          </cell>
          <cell r="I755" t="str">
            <v>16</v>
          </cell>
          <cell r="J755" t="str">
            <v>SADEERA</v>
          </cell>
          <cell r="K755" t="str">
            <v>00/0</v>
          </cell>
          <cell r="L755" t="str">
            <v/>
          </cell>
          <cell r="M755" t="str">
            <v>B</v>
          </cell>
          <cell r="N755" t="str">
            <v>D</v>
          </cell>
          <cell r="O755">
            <v>399</v>
          </cell>
          <cell r="P755">
            <v>189</v>
          </cell>
          <cell r="Q755">
            <v>189</v>
          </cell>
          <cell r="R755">
            <v>4</v>
          </cell>
          <cell r="S755">
            <v>3</v>
          </cell>
          <cell r="T755">
            <v>1</v>
          </cell>
          <cell r="U755">
            <v>4</v>
          </cell>
          <cell r="V755">
            <v>1364.12</v>
          </cell>
          <cell r="W755">
            <v>107</v>
          </cell>
          <cell r="X755">
            <v>36012.57</v>
          </cell>
          <cell r="Y755">
            <v>70091</v>
          </cell>
          <cell r="Z755" t="str">
            <v>PREMALAL ENTERP</v>
          </cell>
          <cell r="AA755">
            <v>217</v>
          </cell>
          <cell r="AB755">
            <v>69703.06</v>
          </cell>
          <cell r="AC755">
            <v>539</v>
          </cell>
        </row>
        <row r="756">
          <cell r="F756">
            <v>5714016</v>
          </cell>
          <cell r="G756">
            <v>14</v>
          </cell>
          <cell r="H756">
            <v>6</v>
          </cell>
          <cell r="I756" t="str">
            <v>16</v>
          </cell>
          <cell r="J756" t="str">
            <v>SADEERA</v>
          </cell>
          <cell r="K756" t="str">
            <v>00/0</v>
          </cell>
          <cell r="L756" t="str">
            <v/>
          </cell>
          <cell r="M756" t="str">
            <v>B</v>
          </cell>
          <cell r="N756" t="str">
            <v>D</v>
          </cell>
          <cell r="O756">
            <v>399</v>
          </cell>
          <cell r="P756">
            <v>189</v>
          </cell>
          <cell r="Q756">
            <v>189</v>
          </cell>
          <cell r="R756">
            <v>3</v>
          </cell>
          <cell r="S756">
            <v>5</v>
          </cell>
          <cell r="T756">
            <v>6</v>
          </cell>
          <cell r="U756">
            <v>7</v>
          </cell>
          <cell r="V756">
            <v>2387.21</v>
          </cell>
          <cell r="W756">
            <v>143</v>
          </cell>
          <cell r="X756">
            <v>48613.81</v>
          </cell>
          <cell r="Y756">
            <v>70091</v>
          </cell>
          <cell r="Z756" t="str">
            <v>PREMALAL ENTERP</v>
          </cell>
          <cell r="AA756">
            <v>289</v>
          </cell>
          <cell r="AB756">
            <v>95518.93</v>
          </cell>
          <cell r="AC756">
            <v>659</v>
          </cell>
        </row>
        <row r="757">
          <cell r="F757">
            <v>5716017</v>
          </cell>
          <cell r="G757">
            <v>14</v>
          </cell>
          <cell r="H757">
            <v>6</v>
          </cell>
          <cell r="I757" t="str">
            <v>17</v>
          </cell>
          <cell r="J757" t="str">
            <v>NADEERA</v>
          </cell>
          <cell r="K757" t="str">
            <v>00/0</v>
          </cell>
          <cell r="L757" t="str">
            <v/>
          </cell>
          <cell r="M757" t="str">
            <v>B</v>
          </cell>
          <cell r="N757" t="str">
            <v>D</v>
          </cell>
          <cell r="O757">
            <v>499</v>
          </cell>
          <cell r="P757">
            <v>212</v>
          </cell>
          <cell r="Q757">
            <v>212</v>
          </cell>
          <cell r="R757">
            <v>7</v>
          </cell>
          <cell r="S757">
            <v>10</v>
          </cell>
          <cell r="T757">
            <v>11</v>
          </cell>
          <cell r="U757">
            <v>4</v>
          </cell>
          <cell r="V757">
            <v>1706</v>
          </cell>
          <cell r="W757">
            <v>160</v>
          </cell>
          <cell r="X757">
            <v>63663.15</v>
          </cell>
          <cell r="Y757">
            <v>70091</v>
          </cell>
          <cell r="Z757" t="str">
            <v>PREMALAL ENTERP</v>
          </cell>
          <cell r="AA757">
            <v>235</v>
          </cell>
          <cell r="AB757">
            <v>96060.7</v>
          </cell>
          <cell r="AC757">
            <v>503</v>
          </cell>
        </row>
        <row r="758">
          <cell r="F758">
            <v>5716517</v>
          </cell>
          <cell r="G758">
            <v>14</v>
          </cell>
          <cell r="H758">
            <v>6</v>
          </cell>
          <cell r="I758" t="str">
            <v>17</v>
          </cell>
          <cell r="J758" t="str">
            <v>KAYA</v>
          </cell>
          <cell r="K758" t="str">
            <v>00/0</v>
          </cell>
          <cell r="L758" t="str">
            <v/>
          </cell>
          <cell r="M758" t="str">
            <v>B</v>
          </cell>
          <cell r="N758" t="str">
            <v>D</v>
          </cell>
          <cell r="O758">
            <v>699</v>
          </cell>
          <cell r="P758">
            <v>357</v>
          </cell>
          <cell r="Q758">
            <v>357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70005</v>
          </cell>
          <cell r="Z758" t="str">
            <v xml:space="preserve">S.N.S.         </v>
          </cell>
          <cell r="AA758">
            <v>0</v>
          </cell>
          <cell r="AB758">
            <v>0</v>
          </cell>
        </row>
        <row r="759">
          <cell r="F759">
            <v>5719017</v>
          </cell>
          <cell r="G759">
            <v>14</v>
          </cell>
          <cell r="H759">
            <v>6</v>
          </cell>
          <cell r="I759" t="str">
            <v>17</v>
          </cell>
          <cell r="J759" t="str">
            <v>NADEERA</v>
          </cell>
          <cell r="K759" t="str">
            <v>00/0</v>
          </cell>
          <cell r="L759" t="str">
            <v/>
          </cell>
          <cell r="M759" t="str">
            <v>B</v>
          </cell>
          <cell r="N759" t="str">
            <v>D</v>
          </cell>
          <cell r="O759">
            <v>499</v>
          </cell>
          <cell r="P759">
            <v>212</v>
          </cell>
          <cell r="Q759">
            <v>212</v>
          </cell>
          <cell r="R759">
            <v>6</v>
          </cell>
          <cell r="S759">
            <v>5</v>
          </cell>
          <cell r="T759">
            <v>6</v>
          </cell>
          <cell r="U759">
            <v>5</v>
          </cell>
          <cell r="V759">
            <v>2068.52</v>
          </cell>
          <cell r="W759">
            <v>119</v>
          </cell>
          <cell r="X759">
            <v>50433.599999999999</v>
          </cell>
          <cell r="Y759">
            <v>70091</v>
          </cell>
          <cell r="Z759" t="str">
            <v>PREMALAL ENTERP</v>
          </cell>
          <cell r="AA759">
            <v>384</v>
          </cell>
          <cell r="AB759">
            <v>159698.67000000001</v>
          </cell>
          <cell r="AC759">
            <v>821</v>
          </cell>
        </row>
        <row r="760">
          <cell r="F760">
            <v>5718517</v>
          </cell>
          <cell r="G760">
            <v>14</v>
          </cell>
          <cell r="H760">
            <v>6</v>
          </cell>
          <cell r="I760" t="str">
            <v>17</v>
          </cell>
          <cell r="J760" t="str">
            <v>KAYA</v>
          </cell>
          <cell r="K760" t="str">
            <v>00/0</v>
          </cell>
          <cell r="L760" t="str">
            <v/>
          </cell>
          <cell r="M760" t="str">
            <v>B</v>
          </cell>
          <cell r="N760" t="str">
            <v>D</v>
          </cell>
          <cell r="O760">
            <v>699</v>
          </cell>
          <cell r="P760">
            <v>357</v>
          </cell>
          <cell r="Q760">
            <v>357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>
            <v>70005</v>
          </cell>
          <cell r="Z760" t="str">
            <v xml:space="preserve">S.N.S.         </v>
          </cell>
          <cell r="AA760">
            <v>0</v>
          </cell>
          <cell r="AB760">
            <v>0</v>
          </cell>
        </row>
        <row r="761">
          <cell r="F761">
            <v>5715019</v>
          </cell>
          <cell r="G761">
            <v>14</v>
          </cell>
          <cell r="H761">
            <v>6</v>
          </cell>
          <cell r="I761" t="str">
            <v>19</v>
          </cell>
          <cell r="J761" t="str">
            <v>EMMY</v>
          </cell>
          <cell r="K761" t="str">
            <v>00/0</v>
          </cell>
          <cell r="L761" t="str">
            <v/>
          </cell>
          <cell r="M761" t="str">
            <v>B</v>
          </cell>
          <cell r="N761" t="str">
            <v>N</v>
          </cell>
          <cell r="O761">
            <v>799</v>
          </cell>
          <cell r="P761">
            <v>336</v>
          </cell>
          <cell r="Q761">
            <v>336</v>
          </cell>
          <cell r="R761">
            <v>13</v>
          </cell>
          <cell r="S761">
            <v>14</v>
          </cell>
          <cell r="T761">
            <v>16</v>
          </cell>
          <cell r="U761">
            <v>12</v>
          </cell>
          <cell r="V761">
            <v>8058.33</v>
          </cell>
          <cell r="W761">
            <v>257</v>
          </cell>
          <cell r="X761">
            <v>173868.83</v>
          </cell>
          <cell r="Y761">
            <v>70011</v>
          </cell>
          <cell r="Z761" t="str">
            <v>THE GLAMOUR SHO</v>
          </cell>
          <cell r="AA761">
            <v>461</v>
          </cell>
          <cell r="AB761">
            <v>310696.46999999997</v>
          </cell>
          <cell r="AC761">
            <v>760</v>
          </cell>
        </row>
        <row r="762">
          <cell r="F762">
            <v>5716019</v>
          </cell>
          <cell r="G762">
            <v>14</v>
          </cell>
          <cell r="H762">
            <v>6</v>
          </cell>
          <cell r="I762" t="str">
            <v>19</v>
          </cell>
          <cell r="J762" t="str">
            <v>EMMY</v>
          </cell>
          <cell r="K762" t="str">
            <v>00/0</v>
          </cell>
          <cell r="L762" t="str">
            <v/>
          </cell>
          <cell r="M762" t="str">
            <v>B</v>
          </cell>
          <cell r="N762" t="str">
            <v>N</v>
          </cell>
          <cell r="O762">
            <v>799</v>
          </cell>
          <cell r="P762">
            <v>336</v>
          </cell>
          <cell r="Q762">
            <v>336</v>
          </cell>
          <cell r="R762">
            <v>38</v>
          </cell>
          <cell r="S762">
            <v>41</v>
          </cell>
          <cell r="T762">
            <v>27</v>
          </cell>
          <cell r="U762">
            <v>37</v>
          </cell>
          <cell r="V762">
            <v>25131.08</v>
          </cell>
          <cell r="W762">
            <v>797</v>
          </cell>
          <cell r="X762">
            <v>543001.93999999994</v>
          </cell>
          <cell r="Y762">
            <v>70011</v>
          </cell>
          <cell r="Z762" t="str">
            <v>THE GLAMOUR SHO</v>
          </cell>
          <cell r="AA762">
            <v>914</v>
          </cell>
          <cell r="AB762">
            <v>617575.53</v>
          </cell>
          <cell r="AC762">
            <v>1366</v>
          </cell>
        </row>
        <row r="763">
          <cell r="F763">
            <v>5716020</v>
          </cell>
          <cell r="G763">
            <v>14</v>
          </cell>
          <cell r="H763">
            <v>6</v>
          </cell>
          <cell r="I763" t="str">
            <v>20</v>
          </cell>
          <cell r="J763" t="str">
            <v>PARI-2</v>
          </cell>
          <cell r="K763" t="str">
            <v>00/0</v>
          </cell>
          <cell r="L763" t="str">
            <v/>
          </cell>
          <cell r="M763" t="str">
            <v>B</v>
          </cell>
          <cell r="N763" t="str">
            <v>N</v>
          </cell>
          <cell r="O763">
            <v>699</v>
          </cell>
          <cell r="P763">
            <v>300</v>
          </cell>
          <cell r="Q763">
            <v>300</v>
          </cell>
          <cell r="R763">
            <v>42</v>
          </cell>
          <cell r="S763">
            <v>39</v>
          </cell>
          <cell r="T763">
            <v>51</v>
          </cell>
          <cell r="U763">
            <v>35</v>
          </cell>
          <cell r="V763">
            <v>20611.669999999998</v>
          </cell>
          <cell r="W763">
            <v>772</v>
          </cell>
          <cell r="X763">
            <v>460249.53</v>
          </cell>
          <cell r="Y763">
            <v>70011</v>
          </cell>
          <cell r="Z763" t="str">
            <v>THE GLAMOUR SHO</v>
          </cell>
          <cell r="AA763">
            <v>844</v>
          </cell>
          <cell r="AB763">
            <v>493453.67</v>
          </cell>
          <cell r="AC763">
            <v>1750</v>
          </cell>
        </row>
        <row r="764">
          <cell r="F764">
            <v>5715520</v>
          </cell>
          <cell r="G764">
            <v>14</v>
          </cell>
          <cell r="H764">
            <v>6</v>
          </cell>
          <cell r="I764" t="str">
            <v>20</v>
          </cell>
          <cell r="J764" t="str">
            <v>MALMEE</v>
          </cell>
          <cell r="K764" t="str">
            <v>23/8</v>
          </cell>
          <cell r="L764" t="str">
            <v>+</v>
          </cell>
          <cell r="M764" t="str">
            <v>B</v>
          </cell>
          <cell r="N764" t="str">
            <v>N</v>
          </cell>
          <cell r="O764">
            <v>449</v>
          </cell>
          <cell r="P764">
            <v>212</v>
          </cell>
          <cell r="Q764">
            <v>212</v>
          </cell>
          <cell r="R764">
            <v>66</v>
          </cell>
          <cell r="S764">
            <v>7</v>
          </cell>
          <cell r="T764">
            <v>18</v>
          </cell>
          <cell r="U764">
            <v>14</v>
          </cell>
          <cell r="V764">
            <v>5372.64</v>
          </cell>
          <cell r="W764">
            <v>410</v>
          </cell>
          <cell r="X764">
            <v>161586.07999999999</v>
          </cell>
          <cell r="Y764">
            <v>70009</v>
          </cell>
          <cell r="Z764" t="str">
            <v xml:space="preserve">M.A. TRADERS   </v>
          </cell>
          <cell r="AA764">
            <v>687</v>
          </cell>
          <cell r="AB764">
            <v>232991.16</v>
          </cell>
          <cell r="AC764">
            <v>26</v>
          </cell>
        </row>
        <row r="765">
          <cell r="F765">
            <v>5711520</v>
          </cell>
          <cell r="G765">
            <v>14</v>
          </cell>
          <cell r="H765">
            <v>6</v>
          </cell>
          <cell r="I765" t="str">
            <v>20</v>
          </cell>
          <cell r="J765" t="str">
            <v>MALMEE</v>
          </cell>
          <cell r="K765" t="str">
            <v>23/8</v>
          </cell>
          <cell r="L765" t="str">
            <v>+</v>
          </cell>
          <cell r="M765" t="str">
            <v>B</v>
          </cell>
          <cell r="N765" t="str">
            <v>N</v>
          </cell>
          <cell r="O765">
            <v>449</v>
          </cell>
          <cell r="P765">
            <v>212</v>
          </cell>
          <cell r="Q765">
            <v>212</v>
          </cell>
          <cell r="R765">
            <v>96</v>
          </cell>
          <cell r="S765">
            <v>22</v>
          </cell>
          <cell r="T765">
            <v>47</v>
          </cell>
          <cell r="U765">
            <v>30</v>
          </cell>
          <cell r="V765">
            <v>11244.18</v>
          </cell>
          <cell r="W765">
            <v>968</v>
          </cell>
          <cell r="X765">
            <v>375889.29</v>
          </cell>
          <cell r="Y765">
            <v>70009</v>
          </cell>
          <cell r="Z765" t="str">
            <v xml:space="preserve">M.A. TRADERS   </v>
          </cell>
          <cell r="AA765">
            <v>1764</v>
          </cell>
          <cell r="AB765">
            <v>602525.52</v>
          </cell>
          <cell r="AC765">
            <v>74</v>
          </cell>
        </row>
        <row r="766">
          <cell r="F766">
            <v>5710020</v>
          </cell>
          <cell r="G766">
            <v>14</v>
          </cell>
          <cell r="H766">
            <v>6</v>
          </cell>
          <cell r="I766" t="str">
            <v>20</v>
          </cell>
          <cell r="J766" t="str">
            <v>PARI-2</v>
          </cell>
          <cell r="K766" t="str">
            <v>00/0</v>
          </cell>
          <cell r="L766" t="str">
            <v/>
          </cell>
          <cell r="M766" t="str">
            <v>B</v>
          </cell>
          <cell r="N766" t="str">
            <v>N</v>
          </cell>
          <cell r="O766">
            <v>699</v>
          </cell>
          <cell r="P766">
            <v>300</v>
          </cell>
          <cell r="Q766">
            <v>300</v>
          </cell>
          <cell r="R766">
            <v>29</v>
          </cell>
          <cell r="S766">
            <v>18</v>
          </cell>
          <cell r="T766">
            <v>64</v>
          </cell>
          <cell r="U766">
            <v>25</v>
          </cell>
          <cell r="V766">
            <v>14756.76</v>
          </cell>
          <cell r="W766">
            <v>328</v>
          </cell>
          <cell r="X766">
            <v>198391.58</v>
          </cell>
          <cell r="Y766">
            <v>70011</v>
          </cell>
          <cell r="Z766" t="str">
            <v>THE GLAMOUR SHO</v>
          </cell>
          <cell r="AA766">
            <v>501</v>
          </cell>
          <cell r="AB766">
            <v>290304.75</v>
          </cell>
          <cell r="AC766">
            <v>877</v>
          </cell>
        </row>
        <row r="767">
          <cell r="F767">
            <v>5718520</v>
          </cell>
          <cell r="G767">
            <v>14</v>
          </cell>
          <cell r="H767">
            <v>6</v>
          </cell>
          <cell r="I767" t="str">
            <v>20</v>
          </cell>
          <cell r="J767" t="str">
            <v>MALMEE</v>
          </cell>
          <cell r="K767" t="str">
            <v>23/8</v>
          </cell>
          <cell r="L767" t="str">
            <v>+</v>
          </cell>
          <cell r="M767" t="str">
            <v>B</v>
          </cell>
          <cell r="N767" t="str">
            <v>N</v>
          </cell>
          <cell r="O767">
            <v>449</v>
          </cell>
          <cell r="P767">
            <v>212</v>
          </cell>
          <cell r="Q767">
            <v>212</v>
          </cell>
          <cell r="R767">
            <v>130</v>
          </cell>
          <cell r="S767">
            <v>42</v>
          </cell>
          <cell r="T767">
            <v>30</v>
          </cell>
          <cell r="U767">
            <v>72</v>
          </cell>
          <cell r="V767">
            <v>27323.73</v>
          </cell>
          <cell r="W767">
            <v>462</v>
          </cell>
          <cell r="X767">
            <v>179250.71</v>
          </cell>
          <cell r="Y767">
            <v>70009</v>
          </cell>
          <cell r="Z767" t="str">
            <v xml:space="preserve">M.A. TRADERS   </v>
          </cell>
          <cell r="AA767">
            <v>1588</v>
          </cell>
          <cell r="AB767">
            <v>531754.23999999999</v>
          </cell>
          <cell r="AC767">
            <v>62</v>
          </cell>
        </row>
        <row r="768">
          <cell r="F768">
            <v>5714521</v>
          </cell>
          <cell r="G768">
            <v>14</v>
          </cell>
          <cell r="H768">
            <v>6</v>
          </cell>
          <cell r="I768" t="str">
            <v>21</v>
          </cell>
          <cell r="J768" t="str">
            <v>CHAMPIKA</v>
          </cell>
          <cell r="K768" t="str">
            <v>18/8</v>
          </cell>
          <cell r="L768" t="str">
            <v>-</v>
          </cell>
          <cell r="M768" t="str">
            <v>B</v>
          </cell>
          <cell r="N768" t="str">
            <v>D</v>
          </cell>
          <cell r="O768">
            <v>699</v>
          </cell>
          <cell r="P768">
            <v>410</v>
          </cell>
          <cell r="Q768">
            <v>481.12</v>
          </cell>
          <cell r="R768">
            <v>0</v>
          </cell>
          <cell r="S768">
            <v>0</v>
          </cell>
          <cell r="T768">
            <v>-1</v>
          </cell>
          <cell r="U768">
            <v>3</v>
          </cell>
          <cell r="V768">
            <v>1407.7</v>
          </cell>
          <cell r="W768">
            <v>50</v>
          </cell>
          <cell r="X768">
            <v>28137.96</v>
          </cell>
          <cell r="Y768">
            <v>70078</v>
          </cell>
          <cell r="Z768" t="str">
            <v>SIRIMAL FOOT WE</v>
          </cell>
          <cell r="AA768">
            <v>73</v>
          </cell>
          <cell r="AB768">
            <v>52062.18</v>
          </cell>
          <cell r="AC768">
            <v>227</v>
          </cell>
        </row>
        <row r="769">
          <cell r="F769">
            <v>5715521</v>
          </cell>
          <cell r="G769">
            <v>14</v>
          </cell>
          <cell r="H769">
            <v>6</v>
          </cell>
          <cell r="I769" t="str">
            <v>21</v>
          </cell>
          <cell r="J769" t="str">
            <v>CHAMPIKA</v>
          </cell>
          <cell r="K769" t="str">
            <v>18/8</v>
          </cell>
          <cell r="L769" t="str">
            <v>-</v>
          </cell>
          <cell r="M769" t="str">
            <v>B</v>
          </cell>
          <cell r="N769" t="str">
            <v>D</v>
          </cell>
          <cell r="O769">
            <v>699</v>
          </cell>
          <cell r="P769">
            <v>410</v>
          </cell>
          <cell r="Q769">
            <v>481.12</v>
          </cell>
          <cell r="R769">
            <v>0</v>
          </cell>
          <cell r="S769">
            <v>1</v>
          </cell>
          <cell r="T769">
            <v>4</v>
          </cell>
          <cell r="U769">
            <v>1</v>
          </cell>
          <cell r="V769">
            <v>597.44000000000005</v>
          </cell>
          <cell r="W769">
            <v>48</v>
          </cell>
          <cell r="X769">
            <v>25015.72</v>
          </cell>
          <cell r="Y769">
            <v>70078</v>
          </cell>
          <cell r="Z769" t="str">
            <v>SIRIMAL FOOT WE</v>
          </cell>
          <cell r="AA769">
            <v>91</v>
          </cell>
          <cell r="AB769">
            <v>65761.33</v>
          </cell>
          <cell r="AC769">
            <v>170</v>
          </cell>
        </row>
        <row r="770">
          <cell r="F770">
            <v>5716521</v>
          </cell>
          <cell r="G770">
            <v>14</v>
          </cell>
          <cell r="H770">
            <v>6</v>
          </cell>
          <cell r="I770" t="str">
            <v>21</v>
          </cell>
          <cell r="J770" t="str">
            <v>CHAMPIKA</v>
          </cell>
          <cell r="K770" t="str">
            <v>18/8</v>
          </cell>
          <cell r="L770" t="str">
            <v>-</v>
          </cell>
          <cell r="M770" t="str">
            <v>B</v>
          </cell>
          <cell r="N770" t="str">
            <v>D</v>
          </cell>
          <cell r="O770">
            <v>699</v>
          </cell>
          <cell r="P770">
            <v>410</v>
          </cell>
          <cell r="Q770">
            <v>481.12</v>
          </cell>
          <cell r="R770">
            <v>4</v>
          </cell>
          <cell r="S770">
            <v>1</v>
          </cell>
          <cell r="T770">
            <v>3</v>
          </cell>
          <cell r="U770">
            <v>4</v>
          </cell>
          <cell r="V770">
            <v>2389.7600000000002</v>
          </cell>
          <cell r="W770">
            <v>119</v>
          </cell>
          <cell r="X770">
            <v>70115.539999999994</v>
          </cell>
          <cell r="Y770">
            <v>70078</v>
          </cell>
          <cell r="Z770" t="str">
            <v>SIRIMAL FOOT WE</v>
          </cell>
          <cell r="AA770">
            <v>238</v>
          </cell>
          <cell r="AB770">
            <v>169989.75</v>
          </cell>
          <cell r="AC770">
            <v>408</v>
          </cell>
        </row>
        <row r="771">
          <cell r="F771">
            <v>5718529</v>
          </cell>
          <cell r="G771">
            <v>14</v>
          </cell>
          <cell r="H771">
            <v>6</v>
          </cell>
          <cell r="I771" t="str">
            <v>29</v>
          </cell>
          <cell r="J771" t="str">
            <v>KAMALA-TH</v>
          </cell>
          <cell r="K771" t="str">
            <v>00/0</v>
          </cell>
          <cell r="L771" t="str">
            <v>+</v>
          </cell>
          <cell r="M771" t="str">
            <v>B</v>
          </cell>
          <cell r="N771" t="str">
            <v>D</v>
          </cell>
          <cell r="O771">
            <v>899</v>
          </cell>
          <cell r="P771">
            <v>402.21</v>
          </cell>
          <cell r="Q771">
            <v>400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2</v>
          </cell>
          <cell r="X771">
            <v>1536.76</v>
          </cell>
          <cell r="Y771">
            <v>70078</v>
          </cell>
          <cell r="Z771" t="str">
            <v>SIRIMAL FOOT WE</v>
          </cell>
          <cell r="AA771">
            <v>12</v>
          </cell>
          <cell r="AB771">
            <v>4840.79</v>
          </cell>
          <cell r="AC771">
            <v>33</v>
          </cell>
        </row>
        <row r="772">
          <cell r="F772">
            <v>5716037</v>
          </cell>
          <cell r="G772">
            <v>14</v>
          </cell>
          <cell r="H772">
            <v>6</v>
          </cell>
          <cell r="I772" t="str">
            <v>37</v>
          </cell>
          <cell r="J772" t="str">
            <v>AMEESHA</v>
          </cell>
          <cell r="K772" t="str">
            <v>00/0</v>
          </cell>
          <cell r="L772" t="str">
            <v/>
          </cell>
          <cell r="M772" t="str">
            <v>B</v>
          </cell>
          <cell r="N772" t="str">
            <v>D</v>
          </cell>
          <cell r="O772">
            <v>499</v>
          </cell>
          <cell r="P772">
            <v>220</v>
          </cell>
          <cell r="Q772">
            <v>220</v>
          </cell>
          <cell r="R772">
            <v>2</v>
          </cell>
          <cell r="S772">
            <v>7</v>
          </cell>
          <cell r="T772">
            <v>1</v>
          </cell>
          <cell r="U772">
            <v>7</v>
          </cell>
          <cell r="V772">
            <v>1853.12</v>
          </cell>
          <cell r="W772">
            <v>91</v>
          </cell>
          <cell r="X772">
            <v>37521.32</v>
          </cell>
          <cell r="Y772">
            <v>70069</v>
          </cell>
          <cell r="Z772" t="str">
            <v>THILANKA ENTERP</v>
          </cell>
          <cell r="AA772">
            <v>213</v>
          </cell>
          <cell r="AB772">
            <v>88780.18</v>
          </cell>
          <cell r="AC772">
            <v>566</v>
          </cell>
        </row>
        <row r="773">
          <cell r="F773">
            <v>5715037</v>
          </cell>
          <cell r="G773">
            <v>14</v>
          </cell>
          <cell r="H773">
            <v>6</v>
          </cell>
          <cell r="I773" t="str">
            <v>37</v>
          </cell>
          <cell r="J773" t="str">
            <v>AMEESHA</v>
          </cell>
          <cell r="K773" t="str">
            <v>00/0</v>
          </cell>
          <cell r="L773" t="str">
            <v/>
          </cell>
          <cell r="M773" t="str">
            <v>B</v>
          </cell>
          <cell r="N773" t="str">
            <v>D</v>
          </cell>
          <cell r="O773">
            <v>499</v>
          </cell>
          <cell r="P773">
            <v>220</v>
          </cell>
          <cell r="Q773">
            <v>220</v>
          </cell>
          <cell r="R773">
            <v>1</v>
          </cell>
          <cell r="S773">
            <v>3</v>
          </cell>
          <cell r="T773">
            <v>3</v>
          </cell>
          <cell r="U773">
            <v>5</v>
          </cell>
          <cell r="V773">
            <v>1791.47</v>
          </cell>
          <cell r="W773">
            <v>74</v>
          </cell>
          <cell r="X773">
            <v>28475.8</v>
          </cell>
          <cell r="Y773">
            <v>70069</v>
          </cell>
          <cell r="Z773" t="str">
            <v>THILANKA ENTERP</v>
          </cell>
          <cell r="AA773">
            <v>97</v>
          </cell>
          <cell r="AB773">
            <v>40816.03</v>
          </cell>
          <cell r="AC773">
            <v>202</v>
          </cell>
        </row>
        <row r="774">
          <cell r="F774">
            <v>5714037</v>
          </cell>
          <cell r="G774">
            <v>14</v>
          </cell>
          <cell r="H774">
            <v>6</v>
          </cell>
          <cell r="I774" t="str">
            <v>37</v>
          </cell>
          <cell r="J774" t="str">
            <v>AMEESHA</v>
          </cell>
          <cell r="K774" t="str">
            <v>00/0</v>
          </cell>
          <cell r="L774" t="str">
            <v/>
          </cell>
          <cell r="M774" t="str">
            <v>B</v>
          </cell>
          <cell r="N774" t="str">
            <v>D</v>
          </cell>
          <cell r="O774">
            <v>499</v>
          </cell>
          <cell r="P774">
            <v>220</v>
          </cell>
          <cell r="Q774">
            <v>220</v>
          </cell>
          <cell r="R774">
            <v>3</v>
          </cell>
          <cell r="S774">
            <v>2</v>
          </cell>
          <cell r="T774">
            <v>3</v>
          </cell>
          <cell r="U774">
            <v>2</v>
          </cell>
          <cell r="V774">
            <v>425.64</v>
          </cell>
          <cell r="W774">
            <v>56</v>
          </cell>
          <cell r="X774">
            <v>23243.21</v>
          </cell>
          <cell r="Y774">
            <v>70069</v>
          </cell>
          <cell r="Z774" t="str">
            <v>THILANKA ENTERP</v>
          </cell>
          <cell r="AA774">
            <v>116</v>
          </cell>
          <cell r="AB774">
            <v>48531.4</v>
          </cell>
          <cell r="AC774">
            <v>353</v>
          </cell>
        </row>
        <row r="775">
          <cell r="F775">
            <v>6718545</v>
          </cell>
          <cell r="G775">
            <v>14</v>
          </cell>
          <cell r="H775">
            <v>6</v>
          </cell>
          <cell r="I775" t="str">
            <v>45</v>
          </cell>
          <cell r="J775" t="str">
            <v>SHYAMA LUX-TH</v>
          </cell>
          <cell r="K775" t="str">
            <v>00/0</v>
          </cell>
          <cell r="L775" t="str">
            <v>+</v>
          </cell>
          <cell r="M775" t="str">
            <v>B</v>
          </cell>
          <cell r="N775" t="str">
            <v>D</v>
          </cell>
          <cell r="O775">
            <v>1199</v>
          </cell>
          <cell r="P775">
            <v>544</v>
          </cell>
          <cell r="Q775">
            <v>544</v>
          </cell>
          <cell r="R775">
            <v>1</v>
          </cell>
          <cell r="S775">
            <v>1</v>
          </cell>
          <cell r="T775">
            <v>4</v>
          </cell>
          <cell r="U775">
            <v>2</v>
          </cell>
          <cell r="V775">
            <v>2049.58</v>
          </cell>
          <cell r="W775">
            <v>156</v>
          </cell>
          <cell r="X775">
            <v>156393.17000000001</v>
          </cell>
          <cell r="Y775">
            <v>70027</v>
          </cell>
          <cell r="Z775" t="str">
            <v xml:space="preserve">SENALI PAWAHAN </v>
          </cell>
          <cell r="AA775">
            <v>543</v>
          </cell>
          <cell r="AB775">
            <v>540545.85</v>
          </cell>
          <cell r="AC775">
            <v>497</v>
          </cell>
        </row>
        <row r="776">
          <cell r="F776">
            <v>6711545</v>
          </cell>
          <cell r="G776">
            <v>14</v>
          </cell>
          <cell r="H776">
            <v>6</v>
          </cell>
          <cell r="I776" t="str">
            <v>45</v>
          </cell>
          <cell r="J776" t="str">
            <v>SHYAMA LUX-TH</v>
          </cell>
          <cell r="K776" t="str">
            <v>00/0</v>
          </cell>
          <cell r="L776" t="str">
            <v>+</v>
          </cell>
          <cell r="M776" t="str">
            <v>B</v>
          </cell>
          <cell r="N776" t="str">
            <v>D</v>
          </cell>
          <cell r="O776">
            <v>1199</v>
          </cell>
          <cell r="P776">
            <v>544</v>
          </cell>
          <cell r="Q776">
            <v>544</v>
          </cell>
          <cell r="R776">
            <v>5</v>
          </cell>
          <cell r="S776">
            <v>3</v>
          </cell>
          <cell r="T776">
            <v>2</v>
          </cell>
          <cell r="U776">
            <v>1</v>
          </cell>
          <cell r="V776">
            <v>1024.79</v>
          </cell>
          <cell r="W776">
            <v>92</v>
          </cell>
          <cell r="X776">
            <v>93153.4</v>
          </cell>
          <cell r="Y776">
            <v>70027</v>
          </cell>
          <cell r="Z776" t="str">
            <v xml:space="preserve">SENALI PAWAHAN </v>
          </cell>
          <cell r="AA776">
            <v>140</v>
          </cell>
          <cell r="AB776">
            <v>142573.85</v>
          </cell>
          <cell r="AC776">
            <v>201</v>
          </cell>
        </row>
        <row r="777">
          <cell r="F777">
            <v>5716545</v>
          </cell>
          <cell r="G777">
            <v>14</v>
          </cell>
          <cell r="H777">
            <v>6</v>
          </cell>
          <cell r="I777" t="str">
            <v>45</v>
          </cell>
          <cell r="J777" t="str">
            <v>WILMA</v>
          </cell>
          <cell r="K777" t="str">
            <v>00/0</v>
          </cell>
          <cell r="L777" t="str">
            <v/>
          </cell>
          <cell r="M777" t="str">
            <v>B</v>
          </cell>
          <cell r="N777" t="str">
            <v>B</v>
          </cell>
          <cell r="O777">
            <v>599</v>
          </cell>
          <cell r="P777">
            <v>300</v>
          </cell>
          <cell r="Q777">
            <v>300</v>
          </cell>
          <cell r="R777">
            <v>26</v>
          </cell>
          <cell r="S777">
            <v>22</v>
          </cell>
          <cell r="T777">
            <v>19</v>
          </cell>
          <cell r="U777">
            <v>24</v>
          </cell>
          <cell r="V777">
            <v>12210.48</v>
          </cell>
          <cell r="W777">
            <v>489</v>
          </cell>
          <cell r="X777">
            <v>249482.83</v>
          </cell>
          <cell r="Y777">
            <v>70024</v>
          </cell>
          <cell r="Z777" t="str">
            <v>SILAKTHA ENTERP</v>
          </cell>
          <cell r="AA777">
            <v>256</v>
          </cell>
          <cell r="AB777">
            <v>132384.94</v>
          </cell>
        </row>
        <row r="778">
          <cell r="F778">
            <v>5714545</v>
          </cell>
          <cell r="G778">
            <v>14</v>
          </cell>
          <cell r="H778">
            <v>6</v>
          </cell>
          <cell r="I778" t="str">
            <v>45</v>
          </cell>
          <cell r="J778" t="str">
            <v>WILMA</v>
          </cell>
          <cell r="K778" t="str">
            <v>00/0</v>
          </cell>
          <cell r="L778" t="str">
            <v/>
          </cell>
          <cell r="M778" t="str">
            <v>B</v>
          </cell>
          <cell r="N778" t="str">
            <v>B</v>
          </cell>
          <cell r="O778">
            <v>599</v>
          </cell>
          <cell r="P778">
            <v>300</v>
          </cell>
          <cell r="Q778">
            <v>300</v>
          </cell>
          <cell r="R778">
            <v>22</v>
          </cell>
          <cell r="S778">
            <v>7</v>
          </cell>
          <cell r="T778">
            <v>14</v>
          </cell>
          <cell r="U778">
            <v>12</v>
          </cell>
          <cell r="V778">
            <v>6066.84</v>
          </cell>
          <cell r="W778">
            <v>393</v>
          </cell>
          <cell r="X778">
            <v>201787.72</v>
          </cell>
          <cell r="Y778">
            <v>70024</v>
          </cell>
          <cell r="Z778" t="str">
            <v>SILAKTHA ENTERP</v>
          </cell>
          <cell r="AA778">
            <v>276</v>
          </cell>
          <cell r="AB778">
            <v>143842.76</v>
          </cell>
        </row>
        <row r="779">
          <cell r="F779">
            <v>5715545</v>
          </cell>
          <cell r="G779">
            <v>14</v>
          </cell>
          <cell r="H779">
            <v>6</v>
          </cell>
          <cell r="I779" t="str">
            <v>45</v>
          </cell>
          <cell r="J779" t="str">
            <v>WILMA</v>
          </cell>
          <cell r="K779" t="str">
            <v>00/0</v>
          </cell>
          <cell r="L779" t="str">
            <v/>
          </cell>
          <cell r="M779" t="str">
            <v>B</v>
          </cell>
          <cell r="N779" t="str">
            <v>D</v>
          </cell>
          <cell r="O779">
            <v>599</v>
          </cell>
          <cell r="P779">
            <v>300</v>
          </cell>
          <cell r="Q779">
            <v>300</v>
          </cell>
          <cell r="R779">
            <v>2</v>
          </cell>
          <cell r="S779">
            <v>2</v>
          </cell>
          <cell r="T779">
            <v>0</v>
          </cell>
          <cell r="U779">
            <v>1</v>
          </cell>
          <cell r="V779">
            <v>511.97</v>
          </cell>
          <cell r="W779">
            <v>70</v>
          </cell>
          <cell r="X779">
            <v>36626.26</v>
          </cell>
          <cell r="Y779">
            <v>70024</v>
          </cell>
          <cell r="Z779" t="str">
            <v>SILAKTHA ENTERP</v>
          </cell>
          <cell r="AA779">
            <v>53</v>
          </cell>
          <cell r="AB779">
            <v>27415.91</v>
          </cell>
        </row>
        <row r="780">
          <cell r="F780">
            <v>5719545</v>
          </cell>
          <cell r="G780">
            <v>14</v>
          </cell>
          <cell r="H780">
            <v>6</v>
          </cell>
          <cell r="I780" t="str">
            <v>45</v>
          </cell>
          <cell r="J780" t="str">
            <v>WILMA</v>
          </cell>
          <cell r="K780" t="str">
            <v>00/0</v>
          </cell>
          <cell r="L780" t="str">
            <v/>
          </cell>
          <cell r="M780" t="str">
            <v>B</v>
          </cell>
          <cell r="N780" t="str">
            <v>B</v>
          </cell>
          <cell r="O780">
            <v>599</v>
          </cell>
          <cell r="P780">
            <v>300</v>
          </cell>
          <cell r="Q780">
            <v>300</v>
          </cell>
          <cell r="R780">
            <v>11</v>
          </cell>
          <cell r="S780">
            <v>7</v>
          </cell>
          <cell r="T780">
            <v>6</v>
          </cell>
          <cell r="U780">
            <v>9</v>
          </cell>
          <cell r="V780">
            <v>4454.13</v>
          </cell>
          <cell r="W780">
            <v>287</v>
          </cell>
          <cell r="X780">
            <v>148194.68</v>
          </cell>
          <cell r="Y780">
            <v>70024</v>
          </cell>
          <cell r="Z780" t="str">
            <v>SILAKTHA ENTERP</v>
          </cell>
          <cell r="AA780">
            <v>152</v>
          </cell>
          <cell r="AB780">
            <v>80573.509999999995</v>
          </cell>
        </row>
        <row r="781">
          <cell r="F781">
            <v>5714546</v>
          </cell>
          <cell r="G781">
            <v>14</v>
          </cell>
          <cell r="H781">
            <v>6</v>
          </cell>
          <cell r="I781" t="str">
            <v>46</v>
          </cell>
          <cell r="J781" t="str">
            <v>MARI</v>
          </cell>
          <cell r="K781" t="str">
            <v>00/0</v>
          </cell>
          <cell r="L781" t="str">
            <v/>
          </cell>
          <cell r="M781" t="str">
            <v>B</v>
          </cell>
          <cell r="N781" t="str">
            <v>B</v>
          </cell>
          <cell r="O781">
            <v>799</v>
          </cell>
          <cell r="P781">
            <v>350</v>
          </cell>
          <cell r="Q781">
            <v>350</v>
          </cell>
          <cell r="R781">
            <v>19</v>
          </cell>
          <cell r="S781">
            <v>4</v>
          </cell>
          <cell r="T781">
            <v>13</v>
          </cell>
          <cell r="U781">
            <v>14</v>
          </cell>
          <cell r="V781">
            <v>9321.7099999999991</v>
          </cell>
          <cell r="W781">
            <v>303</v>
          </cell>
          <cell r="X781">
            <v>204666.04</v>
          </cell>
          <cell r="Y781">
            <v>70024</v>
          </cell>
          <cell r="Z781" t="str">
            <v>SILAKTHA ENTERP</v>
          </cell>
          <cell r="AA781">
            <v>209</v>
          </cell>
          <cell r="AB781">
            <v>141211.94</v>
          </cell>
        </row>
        <row r="782">
          <cell r="F782">
            <v>5715546</v>
          </cell>
          <cell r="G782">
            <v>14</v>
          </cell>
          <cell r="H782">
            <v>6</v>
          </cell>
          <cell r="I782" t="str">
            <v>46</v>
          </cell>
          <cell r="J782" t="str">
            <v>MARI</v>
          </cell>
          <cell r="K782" t="str">
            <v>00/0</v>
          </cell>
          <cell r="L782" t="str">
            <v/>
          </cell>
          <cell r="M782" t="str">
            <v>B</v>
          </cell>
          <cell r="N782" t="str">
            <v>B</v>
          </cell>
          <cell r="O782">
            <v>799</v>
          </cell>
          <cell r="P782">
            <v>350</v>
          </cell>
          <cell r="Q782">
            <v>350</v>
          </cell>
          <cell r="R782">
            <v>21</v>
          </cell>
          <cell r="S782">
            <v>16</v>
          </cell>
          <cell r="T782">
            <v>17</v>
          </cell>
          <cell r="U782">
            <v>27</v>
          </cell>
          <cell r="V782">
            <v>18301.98</v>
          </cell>
          <cell r="W782">
            <v>351</v>
          </cell>
          <cell r="X782">
            <v>238881.8</v>
          </cell>
          <cell r="Y782">
            <v>70024</v>
          </cell>
          <cell r="Z782" t="str">
            <v>SILAKTHA ENTERP</v>
          </cell>
          <cell r="AA782">
            <v>243</v>
          </cell>
          <cell r="AB782">
            <v>165140.96</v>
          </cell>
        </row>
        <row r="783">
          <cell r="F783">
            <v>5715049</v>
          </cell>
          <cell r="G783">
            <v>14</v>
          </cell>
          <cell r="H783">
            <v>6</v>
          </cell>
          <cell r="I783" t="str">
            <v>49</v>
          </cell>
          <cell r="J783" t="str">
            <v>TILLY</v>
          </cell>
          <cell r="K783" t="str">
            <v>18/8</v>
          </cell>
          <cell r="L783" t="str">
            <v>-</v>
          </cell>
          <cell r="M783" t="str">
            <v>B</v>
          </cell>
          <cell r="N783" t="str">
            <v>D</v>
          </cell>
          <cell r="O783">
            <v>699</v>
          </cell>
          <cell r="P783">
            <v>340</v>
          </cell>
          <cell r="Q783">
            <v>340</v>
          </cell>
          <cell r="R783">
            <v>2</v>
          </cell>
          <cell r="S783">
            <v>1</v>
          </cell>
          <cell r="T783">
            <v>0</v>
          </cell>
          <cell r="U783">
            <v>3</v>
          </cell>
          <cell r="V783">
            <v>1048.81</v>
          </cell>
          <cell r="W783">
            <v>35</v>
          </cell>
          <cell r="X783">
            <v>16845.25</v>
          </cell>
          <cell r="Y783">
            <v>70011</v>
          </cell>
          <cell r="Z783" t="str">
            <v>THE GLAMOUR SHO</v>
          </cell>
          <cell r="AA783">
            <v>38</v>
          </cell>
          <cell r="AB783">
            <v>23899.919999999998</v>
          </cell>
          <cell r="AC783">
            <v>101</v>
          </cell>
        </row>
        <row r="784">
          <cell r="F784">
            <v>5716049</v>
          </cell>
          <cell r="G784">
            <v>14</v>
          </cell>
          <cell r="H784">
            <v>6</v>
          </cell>
          <cell r="I784" t="str">
            <v>49</v>
          </cell>
          <cell r="J784" t="str">
            <v>TILLY</v>
          </cell>
          <cell r="K784" t="str">
            <v>00/0</v>
          </cell>
          <cell r="L784" t="str">
            <v/>
          </cell>
          <cell r="M784" t="str">
            <v>B</v>
          </cell>
          <cell r="N784" t="str">
            <v>N</v>
          </cell>
          <cell r="O784">
            <v>799</v>
          </cell>
          <cell r="P784">
            <v>340</v>
          </cell>
          <cell r="Q784">
            <v>340</v>
          </cell>
          <cell r="R784">
            <v>25</v>
          </cell>
          <cell r="S784">
            <v>5</v>
          </cell>
          <cell r="T784">
            <v>27</v>
          </cell>
          <cell r="U784">
            <v>28</v>
          </cell>
          <cell r="V784">
            <v>18848.310000000001</v>
          </cell>
          <cell r="W784">
            <v>235</v>
          </cell>
          <cell r="X784">
            <v>164423.99</v>
          </cell>
          <cell r="Y784">
            <v>70011</v>
          </cell>
          <cell r="Z784" t="str">
            <v>THE GLAMOUR SHO</v>
          </cell>
          <cell r="AA784">
            <v>230</v>
          </cell>
          <cell r="AB784">
            <v>154576.59</v>
          </cell>
          <cell r="AC784">
            <v>284</v>
          </cell>
        </row>
        <row r="785">
          <cell r="F785">
            <v>5718049</v>
          </cell>
          <cell r="G785">
            <v>14</v>
          </cell>
          <cell r="H785">
            <v>6</v>
          </cell>
          <cell r="I785" t="str">
            <v>49</v>
          </cell>
          <cell r="J785" t="str">
            <v>TILLY</v>
          </cell>
          <cell r="K785" t="str">
            <v>00/0</v>
          </cell>
          <cell r="L785" t="str">
            <v/>
          </cell>
          <cell r="M785" t="str">
            <v>B</v>
          </cell>
          <cell r="N785" t="str">
            <v>N</v>
          </cell>
          <cell r="O785">
            <v>799</v>
          </cell>
          <cell r="P785">
            <v>340</v>
          </cell>
          <cell r="Q785">
            <v>340</v>
          </cell>
          <cell r="R785">
            <v>94</v>
          </cell>
          <cell r="S785">
            <v>39</v>
          </cell>
          <cell r="T785">
            <v>53</v>
          </cell>
          <cell r="U785">
            <v>69</v>
          </cell>
          <cell r="V785">
            <v>46813.47</v>
          </cell>
          <cell r="W785">
            <v>554</v>
          </cell>
          <cell r="X785">
            <v>377792.17</v>
          </cell>
          <cell r="Y785">
            <v>70011</v>
          </cell>
          <cell r="Z785" t="str">
            <v>THE GLAMOUR SHO</v>
          </cell>
          <cell r="AA785">
            <v>157</v>
          </cell>
          <cell r="AB785">
            <v>103167.19</v>
          </cell>
          <cell r="AC785">
            <v>626</v>
          </cell>
        </row>
        <row r="786">
          <cell r="F786">
            <v>5715050</v>
          </cell>
          <cell r="G786">
            <v>14</v>
          </cell>
          <cell r="H786">
            <v>6</v>
          </cell>
          <cell r="I786" t="str">
            <v>50</v>
          </cell>
          <cell r="J786" t="str">
            <v>NUREE</v>
          </cell>
          <cell r="K786" t="str">
            <v>18/8</v>
          </cell>
          <cell r="L786" t="str">
            <v>-</v>
          </cell>
          <cell r="M786" t="str">
            <v>B</v>
          </cell>
          <cell r="N786" t="str">
            <v>D</v>
          </cell>
          <cell r="O786">
            <v>699</v>
          </cell>
          <cell r="P786">
            <v>350</v>
          </cell>
          <cell r="Q786">
            <v>350</v>
          </cell>
          <cell r="R786">
            <v>1</v>
          </cell>
          <cell r="S786">
            <v>4</v>
          </cell>
          <cell r="T786">
            <v>0</v>
          </cell>
          <cell r="U786">
            <v>0</v>
          </cell>
          <cell r="V786">
            <v>0</v>
          </cell>
          <cell r="W786">
            <v>60</v>
          </cell>
          <cell r="X786">
            <v>26949.16</v>
          </cell>
          <cell r="Y786">
            <v>70011</v>
          </cell>
          <cell r="Z786" t="str">
            <v>THE GLAMOUR SHO</v>
          </cell>
          <cell r="AA786">
            <v>62</v>
          </cell>
          <cell r="AB786">
            <v>38386.629999999997</v>
          </cell>
          <cell r="AC786">
            <v>165</v>
          </cell>
        </row>
        <row r="787">
          <cell r="F787">
            <v>5716050</v>
          </cell>
          <cell r="G787">
            <v>14</v>
          </cell>
          <cell r="H787">
            <v>6</v>
          </cell>
          <cell r="I787" t="str">
            <v>50</v>
          </cell>
          <cell r="J787" t="str">
            <v>NUREE</v>
          </cell>
          <cell r="K787" t="str">
            <v>18/8</v>
          </cell>
          <cell r="L787" t="str">
            <v>-</v>
          </cell>
          <cell r="M787" t="str">
            <v>B</v>
          </cell>
          <cell r="N787" t="str">
            <v>D</v>
          </cell>
          <cell r="O787">
            <v>699</v>
          </cell>
          <cell r="P787">
            <v>350</v>
          </cell>
          <cell r="Q787">
            <v>350</v>
          </cell>
          <cell r="R787">
            <v>0</v>
          </cell>
          <cell r="S787">
            <v>1</v>
          </cell>
          <cell r="T787">
            <v>1</v>
          </cell>
          <cell r="U787">
            <v>3</v>
          </cell>
          <cell r="V787">
            <v>1025.6400000000001</v>
          </cell>
          <cell r="W787">
            <v>52</v>
          </cell>
          <cell r="X787">
            <v>24083.78</v>
          </cell>
          <cell r="Y787">
            <v>70011</v>
          </cell>
          <cell r="Z787" t="str">
            <v>THE GLAMOUR SHO</v>
          </cell>
          <cell r="AA787">
            <v>75</v>
          </cell>
          <cell r="AB787">
            <v>46983.62</v>
          </cell>
          <cell r="AC787">
            <v>186</v>
          </cell>
        </row>
        <row r="788">
          <cell r="F788">
            <v>6716555</v>
          </cell>
          <cell r="G788">
            <v>14</v>
          </cell>
          <cell r="H788">
            <v>6</v>
          </cell>
          <cell r="I788" t="str">
            <v>55</v>
          </cell>
          <cell r="J788" t="str">
            <v>KALAHARI-M</v>
          </cell>
          <cell r="K788" t="str">
            <v>18/8</v>
          </cell>
          <cell r="L788" t="str">
            <v>-</v>
          </cell>
          <cell r="M788" t="str">
            <v>B</v>
          </cell>
          <cell r="N788" t="str">
            <v>D</v>
          </cell>
          <cell r="O788">
            <v>699</v>
          </cell>
          <cell r="P788">
            <v>382</v>
          </cell>
          <cell r="Q788">
            <v>382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1</v>
          </cell>
          <cell r="X788">
            <v>597.44000000000005</v>
          </cell>
          <cell r="Y788">
            <v>70078</v>
          </cell>
          <cell r="Z788" t="str">
            <v>SIRIMAL FOOT WE</v>
          </cell>
          <cell r="AA788">
            <v>62</v>
          </cell>
          <cell r="AB788">
            <v>25471.38</v>
          </cell>
          <cell r="AC788">
            <v>40</v>
          </cell>
        </row>
        <row r="789">
          <cell r="F789">
            <v>6602059</v>
          </cell>
          <cell r="G789">
            <v>14</v>
          </cell>
          <cell r="H789">
            <v>6</v>
          </cell>
          <cell r="I789" t="str">
            <v>59</v>
          </cell>
          <cell r="J789" t="str">
            <v>AMAA</v>
          </cell>
          <cell r="K789" t="str">
            <v>51/3</v>
          </cell>
          <cell r="L789" t="str">
            <v>+</v>
          </cell>
          <cell r="M789" t="str">
            <v>B</v>
          </cell>
          <cell r="N789" t="str">
            <v>N</v>
          </cell>
          <cell r="O789">
            <v>599</v>
          </cell>
          <cell r="P789">
            <v>287</v>
          </cell>
          <cell r="Q789">
            <v>336.79</v>
          </cell>
          <cell r="R789">
            <v>35</v>
          </cell>
          <cell r="S789">
            <v>23</v>
          </cell>
          <cell r="T789">
            <v>31</v>
          </cell>
          <cell r="U789">
            <v>29</v>
          </cell>
          <cell r="V789">
            <v>14847.13</v>
          </cell>
          <cell r="W789">
            <v>1208</v>
          </cell>
          <cell r="X789">
            <v>615943.54</v>
          </cell>
          <cell r="Y789">
            <v>70078</v>
          </cell>
          <cell r="Z789" t="str">
            <v>SIRIMAL FOOT WE</v>
          </cell>
          <cell r="AA789">
            <v>1846</v>
          </cell>
          <cell r="AB789">
            <v>928272.14</v>
          </cell>
          <cell r="AC789">
            <v>1810</v>
          </cell>
        </row>
        <row r="790">
          <cell r="F790">
            <v>6604059</v>
          </cell>
          <cell r="G790">
            <v>14</v>
          </cell>
          <cell r="H790">
            <v>6</v>
          </cell>
          <cell r="I790" t="str">
            <v>59</v>
          </cell>
          <cell r="J790" t="str">
            <v>AMAA</v>
          </cell>
          <cell r="K790" t="str">
            <v>51/3</v>
          </cell>
          <cell r="L790" t="str">
            <v>+</v>
          </cell>
          <cell r="M790" t="str">
            <v>B</v>
          </cell>
          <cell r="N790" t="str">
            <v>N</v>
          </cell>
          <cell r="O790">
            <v>599</v>
          </cell>
          <cell r="P790">
            <v>287</v>
          </cell>
          <cell r="Q790">
            <v>336.79</v>
          </cell>
          <cell r="R790">
            <v>39</v>
          </cell>
          <cell r="S790">
            <v>25</v>
          </cell>
          <cell r="T790">
            <v>29</v>
          </cell>
          <cell r="U790">
            <v>12</v>
          </cell>
          <cell r="V790">
            <v>6143.64</v>
          </cell>
          <cell r="W790">
            <v>1005</v>
          </cell>
          <cell r="X790">
            <v>501915.01</v>
          </cell>
          <cell r="Y790">
            <v>70078</v>
          </cell>
          <cell r="Z790" t="str">
            <v>SIRIMAL FOOT WE</v>
          </cell>
          <cell r="AA790">
            <v>1339</v>
          </cell>
          <cell r="AB790">
            <v>669551.86</v>
          </cell>
          <cell r="AC790">
            <v>1836</v>
          </cell>
        </row>
        <row r="791">
          <cell r="F791">
            <v>6718562</v>
          </cell>
          <cell r="G791">
            <v>14</v>
          </cell>
          <cell r="H791">
            <v>6</v>
          </cell>
          <cell r="I791" t="str">
            <v>62</v>
          </cell>
          <cell r="J791" t="str">
            <v>SURANIA</v>
          </cell>
          <cell r="K791" t="str">
            <v>00/0</v>
          </cell>
          <cell r="L791" t="str">
            <v/>
          </cell>
          <cell r="M791" t="str">
            <v>B</v>
          </cell>
          <cell r="N791" t="str">
            <v>D</v>
          </cell>
          <cell r="O791">
            <v>999</v>
          </cell>
          <cell r="P791">
            <v>410</v>
          </cell>
          <cell r="Q791">
            <v>410</v>
          </cell>
          <cell r="R791">
            <v>4</v>
          </cell>
          <cell r="S791">
            <v>5</v>
          </cell>
          <cell r="T791">
            <v>0</v>
          </cell>
          <cell r="U791">
            <v>2</v>
          </cell>
          <cell r="V791">
            <v>1707.7</v>
          </cell>
          <cell r="W791">
            <v>90</v>
          </cell>
          <cell r="X791">
            <v>76291.490000000005</v>
          </cell>
          <cell r="Y791">
            <v>70011</v>
          </cell>
          <cell r="Z791" t="str">
            <v>THE GLAMOUR SHO</v>
          </cell>
          <cell r="AA791">
            <v>315</v>
          </cell>
          <cell r="AB791">
            <v>263831.06</v>
          </cell>
          <cell r="AC791">
            <v>429</v>
          </cell>
        </row>
        <row r="792">
          <cell r="F792">
            <v>6716562</v>
          </cell>
          <cell r="G792">
            <v>14</v>
          </cell>
          <cell r="H792">
            <v>6</v>
          </cell>
          <cell r="I792" t="str">
            <v>62</v>
          </cell>
          <cell r="J792" t="str">
            <v>SURANIA</v>
          </cell>
          <cell r="K792" t="str">
            <v>00/0</v>
          </cell>
          <cell r="L792" t="str">
            <v/>
          </cell>
          <cell r="M792" t="str">
            <v>B</v>
          </cell>
          <cell r="N792" t="str">
            <v>D</v>
          </cell>
          <cell r="O792">
            <v>999</v>
          </cell>
          <cell r="P792">
            <v>410</v>
          </cell>
          <cell r="Q792">
            <v>410</v>
          </cell>
          <cell r="R792">
            <v>1</v>
          </cell>
          <cell r="S792">
            <v>6</v>
          </cell>
          <cell r="T792">
            <v>7</v>
          </cell>
          <cell r="U792">
            <v>9</v>
          </cell>
          <cell r="V792">
            <v>7513.88</v>
          </cell>
          <cell r="W792">
            <v>169</v>
          </cell>
          <cell r="X792">
            <v>143438.26999999999</v>
          </cell>
          <cell r="Y792">
            <v>70011</v>
          </cell>
          <cell r="Z792" t="str">
            <v>THE GLAMOUR SHO</v>
          </cell>
          <cell r="AA792">
            <v>365</v>
          </cell>
          <cell r="AB792">
            <v>305319.69</v>
          </cell>
          <cell r="AC792">
            <v>574</v>
          </cell>
        </row>
        <row r="793">
          <cell r="F793">
            <v>5716563</v>
          </cell>
          <cell r="G793">
            <v>14</v>
          </cell>
          <cell r="H793">
            <v>6</v>
          </cell>
          <cell r="I793" t="str">
            <v>63</v>
          </cell>
          <cell r="J793" t="str">
            <v>GEETHANJALEE-T</v>
          </cell>
          <cell r="K793" t="str">
            <v>39/8</v>
          </cell>
          <cell r="L793" t="str">
            <v>-</v>
          </cell>
          <cell r="M793" t="str">
            <v>B</v>
          </cell>
          <cell r="N793" t="str">
            <v>D</v>
          </cell>
          <cell r="O793">
            <v>299</v>
          </cell>
          <cell r="P793">
            <v>220</v>
          </cell>
          <cell r="Q793">
            <v>220</v>
          </cell>
          <cell r="R793">
            <v>1</v>
          </cell>
          <cell r="S793">
            <v>1</v>
          </cell>
          <cell r="T793">
            <v>0</v>
          </cell>
          <cell r="U793">
            <v>2</v>
          </cell>
          <cell r="V793">
            <v>511.12</v>
          </cell>
          <cell r="W793">
            <v>26</v>
          </cell>
          <cell r="X793">
            <v>7157.38</v>
          </cell>
          <cell r="Y793">
            <v>70091</v>
          </cell>
          <cell r="Z793" t="str">
            <v>PREMALAL ENTERP</v>
          </cell>
          <cell r="AA793">
            <v>60</v>
          </cell>
          <cell r="AB793">
            <v>14927.49</v>
          </cell>
          <cell r="AC793">
            <v>213</v>
          </cell>
        </row>
        <row r="794">
          <cell r="F794">
            <v>6716164</v>
          </cell>
          <cell r="G794">
            <v>14</v>
          </cell>
          <cell r="H794">
            <v>6</v>
          </cell>
          <cell r="I794" t="str">
            <v>64</v>
          </cell>
          <cell r="J794" t="str">
            <v>ELIZA-M</v>
          </cell>
          <cell r="K794" t="str">
            <v>00/0</v>
          </cell>
          <cell r="L794" t="str">
            <v/>
          </cell>
          <cell r="M794" t="str">
            <v>B</v>
          </cell>
          <cell r="N794" t="str">
            <v>W</v>
          </cell>
          <cell r="O794">
            <v>1399</v>
          </cell>
          <cell r="P794">
            <v>625</v>
          </cell>
          <cell r="Q794">
            <v>625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  <cell r="X794">
            <v>0</v>
          </cell>
          <cell r="Y794">
            <v>70064</v>
          </cell>
          <cell r="Z794" t="str">
            <v>AMAZING LANKA I</v>
          </cell>
        </row>
        <row r="795">
          <cell r="F795">
            <v>6714164</v>
          </cell>
          <cell r="G795">
            <v>14</v>
          </cell>
          <cell r="H795">
            <v>6</v>
          </cell>
          <cell r="I795" t="str">
            <v>64</v>
          </cell>
          <cell r="J795" t="str">
            <v>ELIZA-M</v>
          </cell>
          <cell r="K795" t="str">
            <v>00/0</v>
          </cell>
          <cell r="L795" t="str">
            <v/>
          </cell>
          <cell r="M795" t="str">
            <v>B</v>
          </cell>
          <cell r="N795" t="str">
            <v>W</v>
          </cell>
          <cell r="O795">
            <v>1399</v>
          </cell>
          <cell r="P795">
            <v>625</v>
          </cell>
          <cell r="Q795">
            <v>625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70064</v>
          </cell>
          <cell r="Z795" t="str">
            <v>AMAZING LANKA I</v>
          </cell>
        </row>
        <row r="796">
          <cell r="F796">
            <v>5716565</v>
          </cell>
          <cell r="G796">
            <v>14</v>
          </cell>
          <cell r="H796">
            <v>6</v>
          </cell>
          <cell r="I796" t="str">
            <v>65</v>
          </cell>
          <cell r="J796" t="str">
            <v>MONEY-TH</v>
          </cell>
          <cell r="K796" t="str">
            <v>39/8</v>
          </cell>
          <cell r="L796" t="str">
            <v>-</v>
          </cell>
          <cell r="M796" t="str">
            <v>B</v>
          </cell>
          <cell r="N796" t="str">
            <v>D</v>
          </cell>
          <cell r="O796">
            <v>299</v>
          </cell>
          <cell r="P796">
            <v>309.87</v>
          </cell>
          <cell r="Q796">
            <v>310</v>
          </cell>
          <cell r="R796">
            <v>2</v>
          </cell>
          <cell r="S796">
            <v>0</v>
          </cell>
          <cell r="T796">
            <v>0</v>
          </cell>
          <cell r="U796">
            <v>1</v>
          </cell>
          <cell r="V796">
            <v>255.56</v>
          </cell>
          <cell r="W796">
            <v>38</v>
          </cell>
          <cell r="X796">
            <v>11933.5</v>
          </cell>
          <cell r="Y796">
            <v>70091</v>
          </cell>
          <cell r="Z796" t="str">
            <v>PREMALAL ENTERP</v>
          </cell>
          <cell r="AA796">
            <v>106</v>
          </cell>
          <cell r="AB796">
            <v>31058.19</v>
          </cell>
          <cell r="AC796">
            <v>328</v>
          </cell>
        </row>
        <row r="797">
          <cell r="F797">
            <v>5716067</v>
          </cell>
          <cell r="G797">
            <v>14</v>
          </cell>
          <cell r="H797">
            <v>6</v>
          </cell>
          <cell r="I797" t="str">
            <v>67</v>
          </cell>
          <cell r="J797" t="str">
            <v>DAMMIKA V-TH</v>
          </cell>
          <cell r="K797" t="str">
            <v>47/8</v>
          </cell>
          <cell r="L797" t="str">
            <v>-</v>
          </cell>
          <cell r="M797" t="str">
            <v>B</v>
          </cell>
          <cell r="N797" t="str">
            <v>D</v>
          </cell>
          <cell r="O797">
            <v>349</v>
          </cell>
          <cell r="P797">
            <v>305</v>
          </cell>
          <cell r="Q797">
            <v>305</v>
          </cell>
          <cell r="R797">
            <v>6</v>
          </cell>
          <cell r="S797">
            <v>3</v>
          </cell>
          <cell r="T797">
            <v>3</v>
          </cell>
          <cell r="U797">
            <v>5</v>
          </cell>
          <cell r="V797">
            <v>1491.45</v>
          </cell>
          <cell r="W797">
            <v>55</v>
          </cell>
          <cell r="X797">
            <v>29479.07</v>
          </cell>
          <cell r="Y797">
            <v>70069</v>
          </cell>
          <cell r="Z797" t="str">
            <v>THILANKA ENTERP</v>
          </cell>
          <cell r="AA797">
            <v>129</v>
          </cell>
          <cell r="AB797">
            <v>75504.47</v>
          </cell>
          <cell r="AC797">
            <v>429</v>
          </cell>
        </row>
        <row r="798">
          <cell r="F798">
            <v>5718067</v>
          </cell>
          <cell r="G798">
            <v>14</v>
          </cell>
          <cell r="H798">
            <v>6</v>
          </cell>
          <cell r="I798" t="str">
            <v>67</v>
          </cell>
          <cell r="J798" t="str">
            <v>DAMMIKA V-TH</v>
          </cell>
          <cell r="K798" t="str">
            <v>00/0</v>
          </cell>
          <cell r="L798" t="str">
            <v/>
          </cell>
          <cell r="M798" t="str">
            <v>B</v>
          </cell>
          <cell r="N798" t="str">
            <v>D</v>
          </cell>
          <cell r="O798">
            <v>699</v>
          </cell>
          <cell r="P798">
            <v>305</v>
          </cell>
          <cell r="Q798">
            <v>305</v>
          </cell>
          <cell r="R798">
            <v>2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43</v>
          </cell>
          <cell r="X798">
            <v>25450.93</v>
          </cell>
          <cell r="Y798">
            <v>70069</v>
          </cell>
          <cell r="Z798" t="str">
            <v>THILANKA ENTERP</v>
          </cell>
          <cell r="AA798">
            <v>94</v>
          </cell>
          <cell r="AB798">
            <v>55054.07</v>
          </cell>
          <cell r="AC798">
            <v>354</v>
          </cell>
        </row>
        <row r="799">
          <cell r="F799">
            <v>6716068</v>
          </cell>
          <cell r="G799">
            <v>14</v>
          </cell>
          <cell r="H799">
            <v>6</v>
          </cell>
          <cell r="I799" t="str">
            <v>68</v>
          </cell>
          <cell r="J799" t="str">
            <v>ALKA</v>
          </cell>
          <cell r="K799" t="str">
            <v>18/8</v>
          </cell>
          <cell r="L799" t="str">
            <v>-</v>
          </cell>
          <cell r="M799" t="str">
            <v>B</v>
          </cell>
          <cell r="N799" t="str">
            <v>D</v>
          </cell>
          <cell r="O799">
            <v>699</v>
          </cell>
          <cell r="P799">
            <v>405</v>
          </cell>
          <cell r="Q799">
            <v>405</v>
          </cell>
          <cell r="R799">
            <v>4</v>
          </cell>
          <cell r="S799">
            <v>4</v>
          </cell>
          <cell r="T799">
            <v>2</v>
          </cell>
          <cell r="U799">
            <v>8</v>
          </cell>
          <cell r="V799">
            <v>3412</v>
          </cell>
          <cell r="W799">
            <v>89</v>
          </cell>
          <cell r="X799">
            <v>50591.46</v>
          </cell>
          <cell r="Y799">
            <v>70011</v>
          </cell>
          <cell r="Z799" t="str">
            <v>THE GLAMOUR SHO</v>
          </cell>
          <cell r="AA799">
            <v>173</v>
          </cell>
          <cell r="AB799">
            <v>121910.5</v>
          </cell>
          <cell r="AC799">
            <v>509</v>
          </cell>
        </row>
        <row r="800">
          <cell r="F800">
            <v>5716569</v>
          </cell>
          <cell r="G800">
            <v>14</v>
          </cell>
          <cell r="H800">
            <v>6</v>
          </cell>
          <cell r="I800" t="str">
            <v>69</v>
          </cell>
          <cell r="J800" t="str">
            <v>SACHITHA</v>
          </cell>
          <cell r="K800" t="str">
            <v>39/8</v>
          </cell>
          <cell r="L800" t="str">
            <v>-</v>
          </cell>
          <cell r="M800" t="str">
            <v>B</v>
          </cell>
          <cell r="N800" t="str">
            <v>D</v>
          </cell>
          <cell r="O800">
            <v>399</v>
          </cell>
          <cell r="P800">
            <v>350</v>
          </cell>
          <cell r="Q800">
            <v>350</v>
          </cell>
          <cell r="R800">
            <v>0</v>
          </cell>
          <cell r="S800">
            <v>1</v>
          </cell>
          <cell r="T800">
            <v>1</v>
          </cell>
          <cell r="U800">
            <v>0</v>
          </cell>
          <cell r="V800">
            <v>0</v>
          </cell>
          <cell r="W800">
            <v>13</v>
          </cell>
          <cell r="X800">
            <v>4689.8</v>
          </cell>
          <cell r="Y800">
            <v>70011</v>
          </cell>
          <cell r="Z800" t="str">
            <v>THE GLAMOUR SHO</v>
          </cell>
          <cell r="AA800">
            <v>88</v>
          </cell>
          <cell r="AB800">
            <v>23425.87</v>
          </cell>
          <cell r="AC800">
            <v>165</v>
          </cell>
        </row>
        <row r="801">
          <cell r="F801">
            <v>5716570</v>
          </cell>
          <cell r="G801">
            <v>14</v>
          </cell>
          <cell r="H801">
            <v>6</v>
          </cell>
          <cell r="I801" t="str">
            <v>70</v>
          </cell>
          <cell r="J801" t="str">
            <v>RANI</v>
          </cell>
          <cell r="K801" t="str">
            <v>39/8</v>
          </cell>
          <cell r="L801" t="str">
            <v>-</v>
          </cell>
          <cell r="M801" t="str">
            <v>B</v>
          </cell>
          <cell r="N801" t="str">
            <v>D</v>
          </cell>
          <cell r="O801">
            <v>299</v>
          </cell>
          <cell r="P801">
            <v>320</v>
          </cell>
          <cell r="Q801">
            <v>320</v>
          </cell>
          <cell r="R801">
            <v>2</v>
          </cell>
          <cell r="S801">
            <v>5</v>
          </cell>
          <cell r="T801">
            <v>3</v>
          </cell>
          <cell r="U801">
            <v>3</v>
          </cell>
          <cell r="V801">
            <v>766.68</v>
          </cell>
          <cell r="W801">
            <v>113</v>
          </cell>
          <cell r="X801">
            <v>35725.26</v>
          </cell>
          <cell r="Y801">
            <v>70011</v>
          </cell>
          <cell r="Z801" t="str">
            <v>THE GLAMOUR SHO</v>
          </cell>
          <cell r="AA801">
            <v>82</v>
          </cell>
          <cell r="AB801">
            <v>48601.74</v>
          </cell>
          <cell r="AC801">
            <v>416</v>
          </cell>
        </row>
        <row r="802">
          <cell r="F802">
            <v>5714576</v>
          </cell>
          <cell r="G802">
            <v>14</v>
          </cell>
          <cell r="H802">
            <v>6</v>
          </cell>
          <cell r="I802" t="str">
            <v>76</v>
          </cell>
          <cell r="J802" t="str">
            <v>PADMA</v>
          </cell>
          <cell r="K802" t="str">
            <v>00/0</v>
          </cell>
          <cell r="L802" t="str">
            <v>+</v>
          </cell>
          <cell r="M802" t="str">
            <v>B</v>
          </cell>
          <cell r="N802" t="str">
            <v>D</v>
          </cell>
          <cell r="O802">
            <v>499</v>
          </cell>
          <cell r="P802">
            <v>210</v>
          </cell>
          <cell r="Q802">
            <v>210</v>
          </cell>
          <cell r="R802">
            <v>2</v>
          </cell>
          <cell r="S802">
            <v>2</v>
          </cell>
          <cell r="T802">
            <v>1</v>
          </cell>
          <cell r="U802">
            <v>2</v>
          </cell>
          <cell r="V802">
            <v>853</v>
          </cell>
          <cell r="W802">
            <v>57</v>
          </cell>
          <cell r="X802">
            <v>24046.07</v>
          </cell>
          <cell r="Y802">
            <v>70017</v>
          </cell>
          <cell r="Z802" t="str">
            <v>SAKURA ENTERPRI</v>
          </cell>
          <cell r="AA802">
            <v>105</v>
          </cell>
          <cell r="AB802">
            <v>43622.39</v>
          </cell>
          <cell r="AC802">
            <v>309</v>
          </cell>
        </row>
        <row r="803">
          <cell r="F803">
            <v>5715576</v>
          </cell>
          <cell r="G803">
            <v>14</v>
          </cell>
          <cell r="H803">
            <v>6</v>
          </cell>
          <cell r="I803" t="str">
            <v>76</v>
          </cell>
          <cell r="J803" t="str">
            <v>PADMA</v>
          </cell>
          <cell r="K803" t="str">
            <v>00/0</v>
          </cell>
          <cell r="L803" t="str">
            <v>+</v>
          </cell>
          <cell r="M803" t="str">
            <v>B</v>
          </cell>
          <cell r="N803" t="str">
            <v>D</v>
          </cell>
          <cell r="O803">
            <v>499</v>
          </cell>
          <cell r="P803">
            <v>210</v>
          </cell>
          <cell r="Q803">
            <v>210</v>
          </cell>
          <cell r="R803">
            <v>2</v>
          </cell>
          <cell r="S803">
            <v>2</v>
          </cell>
          <cell r="T803">
            <v>1</v>
          </cell>
          <cell r="U803">
            <v>1</v>
          </cell>
          <cell r="V803">
            <v>426.5</v>
          </cell>
          <cell r="W803">
            <v>32</v>
          </cell>
          <cell r="X803">
            <v>13541.37</v>
          </cell>
          <cell r="Y803">
            <v>70017</v>
          </cell>
          <cell r="Z803" t="str">
            <v>SAKURA ENTERPRI</v>
          </cell>
          <cell r="AA803">
            <v>92</v>
          </cell>
          <cell r="AB803">
            <v>38171.699999999997</v>
          </cell>
          <cell r="AC803">
            <v>246</v>
          </cell>
        </row>
        <row r="804">
          <cell r="F804">
            <v>6718083</v>
          </cell>
          <cell r="G804">
            <v>14</v>
          </cell>
          <cell r="H804">
            <v>6</v>
          </cell>
          <cell r="I804" t="str">
            <v>83</v>
          </cell>
          <cell r="J804" t="str">
            <v>KALPANI</v>
          </cell>
          <cell r="K804" t="str">
            <v>47/8</v>
          </cell>
          <cell r="L804" t="str">
            <v>-</v>
          </cell>
          <cell r="M804" t="str">
            <v>B</v>
          </cell>
          <cell r="N804" t="str">
            <v>D</v>
          </cell>
          <cell r="O804">
            <v>699</v>
          </cell>
          <cell r="P804">
            <v>430</v>
          </cell>
          <cell r="Q804">
            <v>430</v>
          </cell>
          <cell r="R804">
            <v>2</v>
          </cell>
          <cell r="S804">
            <v>0</v>
          </cell>
          <cell r="T804">
            <v>0</v>
          </cell>
          <cell r="U804">
            <v>3</v>
          </cell>
          <cell r="V804">
            <v>1792.32</v>
          </cell>
          <cell r="W804">
            <v>49</v>
          </cell>
          <cell r="X804">
            <v>30588.720000000001</v>
          </cell>
          <cell r="Y804">
            <v>70011</v>
          </cell>
          <cell r="Z804" t="str">
            <v>THE GLAMOUR SHO</v>
          </cell>
          <cell r="AA804">
            <v>62</v>
          </cell>
          <cell r="AB804">
            <v>51700.6</v>
          </cell>
          <cell r="AC804">
            <v>179</v>
          </cell>
        </row>
        <row r="805">
          <cell r="F805">
            <v>5714085</v>
          </cell>
          <cell r="G805">
            <v>14</v>
          </cell>
          <cell r="H805">
            <v>6</v>
          </cell>
          <cell r="I805" t="str">
            <v>85</v>
          </cell>
          <cell r="J805" t="str">
            <v>DAMMIKA T-TH</v>
          </cell>
          <cell r="K805" t="str">
            <v>18/8</v>
          </cell>
          <cell r="L805" t="str">
            <v>-</v>
          </cell>
          <cell r="M805" t="str">
            <v>B</v>
          </cell>
          <cell r="N805" t="str">
            <v>D</v>
          </cell>
          <cell r="O805">
            <v>499</v>
          </cell>
          <cell r="P805">
            <v>305</v>
          </cell>
          <cell r="Q805">
            <v>305</v>
          </cell>
          <cell r="R805">
            <v>1</v>
          </cell>
          <cell r="S805">
            <v>0</v>
          </cell>
          <cell r="T805">
            <v>4</v>
          </cell>
          <cell r="U805">
            <v>1</v>
          </cell>
          <cell r="V805">
            <v>426.5</v>
          </cell>
          <cell r="W805">
            <v>43</v>
          </cell>
          <cell r="X805">
            <v>17776.54</v>
          </cell>
          <cell r="Y805">
            <v>70069</v>
          </cell>
          <cell r="Z805" t="str">
            <v>THILANKA ENTERP</v>
          </cell>
          <cell r="AA805">
            <v>108</v>
          </cell>
          <cell r="AB805">
            <v>58075.92</v>
          </cell>
          <cell r="AC805">
            <v>269</v>
          </cell>
        </row>
        <row r="806">
          <cell r="F806">
            <v>5715593</v>
          </cell>
          <cell r="G806">
            <v>14</v>
          </cell>
          <cell r="H806">
            <v>6</v>
          </cell>
          <cell r="I806" t="str">
            <v>93</v>
          </cell>
          <cell r="J806" t="str">
            <v>NILMA</v>
          </cell>
          <cell r="K806" t="str">
            <v>00/0</v>
          </cell>
          <cell r="L806" t="str">
            <v/>
          </cell>
          <cell r="M806" t="str">
            <v>B</v>
          </cell>
          <cell r="N806" t="str">
            <v>D</v>
          </cell>
          <cell r="O806">
            <v>599</v>
          </cell>
          <cell r="P806">
            <v>275</v>
          </cell>
          <cell r="Q806">
            <v>275</v>
          </cell>
          <cell r="R806">
            <v>5</v>
          </cell>
          <cell r="S806">
            <v>2</v>
          </cell>
          <cell r="T806">
            <v>1</v>
          </cell>
          <cell r="U806">
            <v>7</v>
          </cell>
          <cell r="V806">
            <v>3583.79</v>
          </cell>
          <cell r="W806">
            <v>131</v>
          </cell>
          <cell r="X806">
            <v>66648.240000000005</v>
          </cell>
          <cell r="Y806">
            <v>70069</v>
          </cell>
          <cell r="Z806" t="str">
            <v>THILANKA ENTERP</v>
          </cell>
          <cell r="AA806">
            <v>326</v>
          </cell>
          <cell r="AB806">
            <v>163953.09</v>
          </cell>
          <cell r="AC806">
            <v>589</v>
          </cell>
        </row>
        <row r="807">
          <cell r="F807">
            <v>5714093</v>
          </cell>
          <cell r="G807">
            <v>14</v>
          </cell>
          <cell r="H807">
            <v>6</v>
          </cell>
          <cell r="I807" t="str">
            <v>93</v>
          </cell>
          <cell r="J807" t="str">
            <v>NILMA</v>
          </cell>
          <cell r="K807" t="str">
            <v>00/0</v>
          </cell>
          <cell r="L807" t="str">
            <v/>
          </cell>
          <cell r="M807" t="str">
            <v>B</v>
          </cell>
          <cell r="N807" t="str">
            <v>D</v>
          </cell>
          <cell r="O807">
            <v>599</v>
          </cell>
          <cell r="P807">
            <v>275</v>
          </cell>
          <cell r="Q807">
            <v>275</v>
          </cell>
          <cell r="R807">
            <v>7</v>
          </cell>
          <cell r="S807">
            <v>7</v>
          </cell>
          <cell r="T807">
            <v>10</v>
          </cell>
          <cell r="U807">
            <v>16</v>
          </cell>
          <cell r="V807">
            <v>8191.52</v>
          </cell>
          <cell r="W807">
            <v>418</v>
          </cell>
          <cell r="X807">
            <v>213235.46</v>
          </cell>
          <cell r="Y807">
            <v>70069</v>
          </cell>
          <cell r="Z807" t="str">
            <v>THILANKA ENTERP</v>
          </cell>
          <cell r="AA807">
            <v>828</v>
          </cell>
          <cell r="AB807">
            <v>413818.54</v>
          </cell>
          <cell r="AC807">
            <v>1059</v>
          </cell>
        </row>
        <row r="808">
          <cell r="F808">
            <v>5716093</v>
          </cell>
          <cell r="G808">
            <v>14</v>
          </cell>
          <cell r="H808">
            <v>6</v>
          </cell>
          <cell r="I808" t="str">
            <v>93</v>
          </cell>
          <cell r="J808" t="str">
            <v>NILMA</v>
          </cell>
          <cell r="K808" t="str">
            <v>00/0</v>
          </cell>
          <cell r="L808" t="str">
            <v/>
          </cell>
          <cell r="M808" t="str">
            <v>B</v>
          </cell>
          <cell r="N808" t="str">
            <v>D</v>
          </cell>
          <cell r="O808">
            <v>599</v>
          </cell>
          <cell r="P808">
            <v>275</v>
          </cell>
          <cell r="Q808">
            <v>275</v>
          </cell>
          <cell r="R808">
            <v>5</v>
          </cell>
          <cell r="S808">
            <v>4</v>
          </cell>
          <cell r="T808">
            <v>5</v>
          </cell>
          <cell r="U808">
            <v>4</v>
          </cell>
          <cell r="V808">
            <v>2047.88</v>
          </cell>
          <cell r="W808">
            <v>177</v>
          </cell>
          <cell r="X808">
            <v>90132.29</v>
          </cell>
          <cell r="Y808">
            <v>70069</v>
          </cell>
          <cell r="Z808" t="str">
            <v>THILANKA ENTERP</v>
          </cell>
          <cell r="AA808">
            <v>750</v>
          </cell>
          <cell r="AB808">
            <v>373717.23</v>
          </cell>
          <cell r="AC808">
            <v>1493</v>
          </cell>
        </row>
        <row r="809">
          <cell r="F809">
            <v>5744001</v>
          </cell>
          <cell r="G809">
            <v>14</v>
          </cell>
          <cell r="H809">
            <v>7</v>
          </cell>
          <cell r="I809" t="str">
            <v>01</v>
          </cell>
          <cell r="J809" t="str">
            <v>ATHENA</v>
          </cell>
          <cell r="K809" t="str">
            <v>00/0</v>
          </cell>
          <cell r="L809" t="str">
            <v/>
          </cell>
          <cell r="M809" t="str">
            <v>B</v>
          </cell>
          <cell r="N809" t="str">
            <v>N</v>
          </cell>
          <cell r="O809">
            <v>1999</v>
          </cell>
          <cell r="P809">
            <v>922.5</v>
          </cell>
          <cell r="Q809">
            <v>922.5</v>
          </cell>
          <cell r="R809">
            <v>5</v>
          </cell>
          <cell r="S809">
            <v>3</v>
          </cell>
          <cell r="T809">
            <v>7</v>
          </cell>
          <cell r="U809">
            <v>4</v>
          </cell>
          <cell r="V809">
            <v>6236.2</v>
          </cell>
          <cell r="W809">
            <v>65</v>
          </cell>
          <cell r="X809">
            <v>109688.88</v>
          </cell>
          <cell r="Y809">
            <v>70071</v>
          </cell>
          <cell r="Z809" t="str">
            <v>J.K ENTERPRISES</v>
          </cell>
          <cell r="AA809">
            <v>132</v>
          </cell>
          <cell r="AB809">
            <v>222965.73</v>
          </cell>
          <cell r="AC809">
            <v>233</v>
          </cell>
        </row>
        <row r="810">
          <cell r="F810">
            <v>5746001</v>
          </cell>
          <cell r="G810">
            <v>14</v>
          </cell>
          <cell r="H810">
            <v>7</v>
          </cell>
          <cell r="I810" t="str">
            <v>01</v>
          </cell>
          <cell r="J810" t="str">
            <v>ATHENA</v>
          </cell>
          <cell r="K810" t="str">
            <v>00/0</v>
          </cell>
          <cell r="L810" t="str">
            <v/>
          </cell>
          <cell r="M810" t="str">
            <v>B</v>
          </cell>
          <cell r="N810" t="str">
            <v>N</v>
          </cell>
          <cell r="O810">
            <v>1999</v>
          </cell>
          <cell r="P810">
            <v>922.5</v>
          </cell>
          <cell r="Q810">
            <v>922.5</v>
          </cell>
          <cell r="R810">
            <v>1</v>
          </cell>
          <cell r="S810">
            <v>2</v>
          </cell>
          <cell r="T810">
            <v>1</v>
          </cell>
          <cell r="U810">
            <v>5</v>
          </cell>
          <cell r="V810">
            <v>8030.17</v>
          </cell>
          <cell r="W810">
            <v>68</v>
          </cell>
          <cell r="X810">
            <v>114216.54</v>
          </cell>
          <cell r="Y810">
            <v>70071</v>
          </cell>
          <cell r="Z810" t="str">
            <v>J.K ENTERPRISES</v>
          </cell>
          <cell r="AA810">
            <v>86</v>
          </cell>
          <cell r="AB810">
            <v>141211.57</v>
          </cell>
          <cell r="AC810">
            <v>125</v>
          </cell>
        </row>
        <row r="811">
          <cell r="F811">
            <v>5715502</v>
          </cell>
          <cell r="G811">
            <v>14</v>
          </cell>
          <cell r="H811">
            <v>7</v>
          </cell>
          <cell r="I811" t="str">
            <v>02</v>
          </cell>
          <cell r="J811" t="str">
            <v>PRIYANKA TH</v>
          </cell>
          <cell r="K811" t="str">
            <v>00/0</v>
          </cell>
          <cell r="L811" t="str">
            <v/>
          </cell>
          <cell r="M811" t="str">
            <v>B</v>
          </cell>
          <cell r="N811" t="str">
            <v>D</v>
          </cell>
          <cell r="O811">
            <v>1299</v>
          </cell>
          <cell r="P811">
            <v>630</v>
          </cell>
          <cell r="Q811">
            <v>630</v>
          </cell>
          <cell r="R811">
            <v>4</v>
          </cell>
          <cell r="S811">
            <v>1</v>
          </cell>
          <cell r="T811">
            <v>2</v>
          </cell>
          <cell r="U811">
            <v>4</v>
          </cell>
          <cell r="V811">
            <v>4441.04</v>
          </cell>
          <cell r="W811">
            <v>87</v>
          </cell>
          <cell r="X811">
            <v>95926.46</v>
          </cell>
          <cell r="Y811">
            <v>70011</v>
          </cell>
          <cell r="Z811" t="str">
            <v>THE GLAMOUR SHO</v>
          </cell>
          <cell r="AA811">
            <v>85</v>
          </cell>
          <cell r="AB811">
            <v>91929.52</v>
          </cell>
          <cell r="AC811">
            <v>0</v>
          </cell>
        </row>
        <row r="812">
          <cell r="F812">
            <v>5716502</v>
          </cell>
          <cell r="G812">
            <v>14</v>
          </cell>
          <cell r="H812">
            <v>7</v>
          </cell>
          <cell r="I812" t="str">
            <v>02</v>
          </cell>
          <cell r="J812" t="str">
            <v>PRIYANKA TH</v>
          </cell>
          <cell r="K812" t="str">
            <v>00/0</v>
          </cell>
          <cell r="L812" t="str">
            <v/>
          </cell>
          <cell r="M812" t="str">
            <v>B</v>
          </cell>
          <cell r="N812" t="str">
            <v>D</v>
          </cell>
          <cell r="O812">
            <v>1299</v>
          </cell>
          <cell r="P812">
            <v>572</v>
          </cell>
          <cell r="Q812">
            <v>630</v>
          </cell>
          <cell r="R812">
            <v>2</v>
          </cell>
          <cell r="S812">
            <v>0</v>
          </cell>
          <cell r="T812">
            <v>1</v>
          </cell>
          <cell r="U812">
            <v>1</v>
          </cell>
          <cell r="V812">
            <v>1110.26</v>
          </cell>
          <cell r="W812">
            <v>78</v>
          </cell>
          <cell r="X812">
            <v>86045.15</v>
          </cell>
          <cell r="Y812">
            <v>70011</v>
          </cell>
          <cell r="Z812" t="str">
            <v>THE GLAMOUR SHO</v>
          </cell>
          <cell r="AA812">
            <v>146</v>
          </cell>
          <cell r="AB812">
            <v>167049.51999999999</v>
          </cell>
          <cell r="AC812">
            <v>0</v>
          </cell>
        </row>
        <row r="813">
          <cell r="F813">
            <v>5746002</v>
          </cell>
          <cell r="G813">
            <v>14</v>
          </cell>
          <cell r="H813">
            <v>7</v>
          </cell>
          <cell r="I813" t="str">
            <v>02</v>
          </cell>
          <cell r="J813" t="str">
            <v>LEXI</v>
          </cell>
          <cell r="K813" t="str">
            <v>00/0</v>
          </cell>
          <cell r="L813" t="str">
            <v/>
          </cell>
          <cell r="M813" t="str">
            <v>B</v>
          </cell>
          <cell r="N813" t="str">
            <v>N</v>
          </cell>
          <cell r="O813">
            <v>1999</v>
          </cell>
          <cell r="P813">
            <v>922.5</v>
          </cell>
          <cell r="Q813">
            <v>922.5</v>
          </cell>
          <cell r="R813">
            <v>2</v>
          </cell>
          <cell r="S813">
            <v>2</v>
          </cell>
          <cell r="T813">
            <v>4</v>
          </cell>
          <cell r="U813">
            <v>3</v>
          </cell>
          <cell r="V813">
            <v>4356.78</v>
          </cell>
          <cell r="W813">
            <v>80</v>
          </cell>
          <cell r="X813">
            <v>135573.42000000001</v>
          </cell>
          <cell r="Y813">
            <v>70071</v>
          </cell>
          <cell r="Z813" t="str">
            <v>J.K ENTERPRISES</v>
          </cell>
          <cell r="AA813">
            <v>104</v>
          </cell>
          <cell r="AB813">
            <v>175553.43</v>
          </cell>
          <cell r="AC813">
            <v>88</v>
          </cell>
        </row>
        <row r="814">
          <cell r="F814">
            <v>5744002</v>
          </cell>
          <cell r="G814">
            <v>14</v>
          </cell>
          <cell r="H814">
            <v>7</v>
          </cell>
          <cell r="I814" t="str">
            <v>02</v>
          </cell>
          <cell r="J814" t="str">
            <v>LEXI</v>
          </cell>
          <cell r="K814" t="str">
            <v>00/0</v>
          </cell>
          <cell r="L814" t="str">
            <v/>
          </cell>
          <cell r="M814" t="str">
            <v>B</v>
          </cell>
          <cell r="N814" t="str">
            <v>N</v>
          </cell>
          <cell r="O814">
            <v>1999</v>
          </cell>
          <cell r="P814">
            <v>922.5</v>
          </cell>
          <cell r="Q814">
            <v>922.5</v>
          </cell>
          <cell r="R814">
            <v>6</v>
          </cell>
          <cell r="S814">
            <v>7</v>
          </cell>
          <cell r="T814">
            <v>8</v>
          </cell>
          <cell r="U814">
            <v>12</v>
          </cell>
          <cell r="V814">
            <v>18452.310000000001</v>
          </cell>
          <cell r="W814">
            <v>78</v>
          </cell>
          <cell r="X814">
            <v>130020.6</v>
          </cell>
          <cell r="Y814">
            <v>70071</v>
          </cell>
          <cell r="Z814" t="str">
            <v>J.K ENTERPRISES</v>
          </cell>
          <cell r="AA814">
            <v>139</v>
          </cell>
          <cell r="AB814">
            <v>230244.05</v>
          </cell>
          <cell r="AC814">
            <v>159</v>
          </cell>
        </row>
        <row r="815">
          <cell r="F815">
            <v>5715503</v>
          </cell>
          <cell r="G815">
            <v>14</v>
          </cell>
          <cell r="H815">
            <v>7</v>
          </cell>
          <cell r="I815" t="str">
            <v>03</v>
          </cell>
          <cell r="J815" t="str">
            <v>PRIYANKA TR</v>
          </cell>
          <cell r="K815" t="str">
            <v>00/0</v>
          </cell>
          <cell r="L815" t="str">
            <v/>
          </cell>
          <cell r="M815" t="str">
            <v>B</v>
          </cell>
          <cell r="N815" t="str">
            <v>D</v>
          </cell>
          <cell r="O815">
            <v>1299</v>
          </cell>
          <cell r="P815">
            <v>654.5</v>
          </cell>
          <cell r="Q815">
            <v>654.5</v>
          </cell>
          <cell r="R815">
            <v>4</v>
          </cell>
          <cell r="S815">
            <v>0</v>
          </cell>
          <cell r="T815">
            <v>2</v>
          </cell>
          <cell r="U815">
            <v>1</v>
          </cell>
          <cell r="V815">
            <v>1110.26</v>
          </cell>
          <cell r="W815">
            <v>63</v>
          </cell>
          <cell r="X815">
            <v>68947.14</v>
          </cell>
          <cell r="Y815">
            <v>70011</v>
          </cell>
          <cell r="Z815" t="str">
            <v>THE GLAMOUR SHO</v>
          </cell>
          <cell r="AA815">
            <v>33</v>
          </cell>
          <cell r="AB815">
            <v>36249.99</v>
          </cell>
          <cell r="AC815">
            <v>0</v>
          </cell>
        </row>
        <row r="816">
          <cell r="F816">
            <v>5716503</v>
          </cell>
          <cell r="G816">
            <v>14</v>
          </cell>
          <cell r="H816">
            <v>7</v>
          </cell>
          <cell r="I816" t="str">
            <v>03</v>
          </cell>
          <cell r="J816" t="str">
            <v>PRIYANKA TR</v>
          </cell>
          <cell r="K816" t="str">
            <v>00/0</v>
          </cell>
          <cell r="L816" t="str">
            <v/>
          </cell>
          <cell r="M816" t="str">
            <v>B</v>
          </cell>
          <cell r="N816" t="str">
            <v>D</v>
          </cell>
          <cell r="O816">
            <v>1299</v>
          </cell>
          <cell r="P816">
            <v>654.5</v>
          </cell>
          <cell r="Q816">
            <v>654.5</v>
          </cell>
          <cell r="R816">
            <v>0</v>
          </cell>
          <cell r="S816">
            <v>0</v>
          </cell>
          <cell r="T816">
            <v>5</v>
          </cell>
          <cell r="U816">
            <v>2</v>
          </cell>
          <cell r="V816">
            <v>2053.98</v>
          </cell>
          <cell r="W816">
            <v>67</v>
          </cell>
          <cell r="X816">
            <v>73610.240000000005</v>
          </cell>
          <cell r="Y816">
            <v>70011</v>
          </cell>
          <cell r="Z816" t="str">
            <v>THE GLAMOUR SHO</v>
          </cell>
          <cell r="AA816">
            <v>76</v>
          </cell>
          <cell r="AB816">
            <v>84712.77</v>
          </cell>
          <cell r="AC816">
            <v>0</v>
          </cell>
        </row>
        <row r="817">
          <cell r="F817">
            <v>5743503</v>
          </cell>
          <cell r="G817">
            <v>14</v>
          </cell>
          <cell r="H817">
            <v>7</v>
          </cell>
          <cell r="I817" t="str">
            <v>03</v>
          </cell>
          <cell r="J817" t="str">
            <v>ISHA</v>
          </cell>
          <cell r="K817" t="str">
            <v>00/0</v>
          </cell>
          <cell r="L817" t="str">
            <v/>
          </cell>
          <cell r="M817" t="str">
            <v>B</v>
          </cell>
          <cell r="N817" t="str">
            <v>W</v>
          </cell>
          <cell r="O817">
            <v>2299</v>
          </cell>
          <cell r="P817">
            <v>976.5</v>
          </cell>
          <cell r="Q817">
            <v>976.5</v>
          </cell>
          <cell r="R817">
            <v>3</v>
          </cell>
          <cell r="S817">
            <v>0</v>
          </cell>
          <cell r="T817">
            <v>0</v>
          </cell>
          <cell r="U817">
            <v>2</v>
          </cell>
          <cell r="V817">
            <v>3929.92</v>
          </cell>
          <cell r="W817">
            <v>5</v>
          </cell>
          <cell r="X817">
            <v>8940.5499999999993</v>
          </cell>
          <cell r="Y817">
            <v>70071</v>
          </cell>
          <cell r="Z817" t="str">
            <v>J.K ENTERPRISES</v>
          </cell>
        </row>
        <row r="818">
          <cell r="F818">
            <v>5746503</v>
          </cell>
          <cell r="G818">
            <v>14</v>
          </cell>
          <cell r="H818">
            <v>7</v>
          </cell>
          <cell r="I818" t="str">
            <v>03</v>
          </cell>
          <cell r="J818" t="str">
            <v>ISHA</v>
          </cell>
          <cell r="K818" t="str">
            <v>00/0</v>
          </cell>
          <cell r="L818" t="str">
            <v/>
          </cell>
          <cell r="M818" t="str">
            <v>B</v>
          </cell>
          <cell r="N818" t="str">
            <v>W</v>
          </cell>
          <cell r="O818">
            <v>2299</v>
          </cell>
          <cell r="P818">
            <v>976.5</v>
          </cell>
          <cell r="Q818">
            <v>976.5</v>
          </cell>
          <cell r="R818">
            <v>1</v>
          </cell>
          <cell r="S818">
            <v>0</v>
          </cell>
          <cell r="T818">
            <v>0</v>
          </cell>
          <cell r="U818">
            <v>3</v>
          </cell>
          <cell r="V818">
            <v>5894.88</v>
          </cell>
          <cell r="W818">
            <v>4</v>
          </cell>
          <cell r="X818">
            <v>7565.09</v>
          </cell>
          <cell r="Y818">
            <v>70071</v>
          </cell>
          <cell r="Z818" t="str">
            <v>J.K ENTERPRISES</v>
          </cell>
        </row>
        <row r="819">
          <cell r="F819">
            <v>7718504</v>
          </cell>
          <cell r="G819">
            <v>14</v>
          </cell>
          <cell r="H819">
            <v>7</v>
          </cell>
          <cell r="I819" t="str">
            <v>04</v>
          </cell>
          <cell r="J819" t="str">
            <v>LEEMA-TH</v>
          </cell>
          <cell r="K819" t="str">
            <v>00/0</v>
          </cell>
          <cell r="L819" t="str">
            <v/>
          </cell>
          <cell r="M819" t="str">
            <v>B</v>
          </cell>
          <cell r="N819" t="str">
            <v>W</v>
          </cell>
          <cell r="O819">
            <v>1499</v>
          </cell>
          <cell r="P819">
            <v>640</v>
          </cell>
          <cell r="Q819">
            <v>640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70011</v>
          </cell>
          <cell r="Z819" t="str">
            <v>THE GLAMOUR SHO</v>
          </cell>
        </row>
        <row r="820">
          <cell r="F820">
            <v>7716504</v>
          </cell>
          <cell r="G820">
            <v>14</v>
          </cell>
          <cell r="H820">
            <v>7</v>
          </cell>
          <cell r="I820" t="str">
            <v>04</v>
          </cell>
          <cell r="J820" t="str">
            <v>LEEMA-TH</v>
          </cell>
          <cell r="K820" t="str">
            <v>00/0</v>
          </cell>
          <cell r="L820" t="str">
            <v/>
          </cell>
          <cell r="M820" t="str">
            <v>B</v>
          </cell>
          <cell r="N820" t="str">
            <v>W</v>
          </cell>
          <cell r="O820">
            <v>1499</v>
          </cell>
          <cell r="P820">
            <v>640</v>
          </cell>
          <cell r="Q820">
            <v>640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70011</v>
          </cell>
          <cell r="Z820" t="str">
            <v>THE GLAMOUR SHO</v>
          </cell>
        </row>
        <row r="821">
          <cell r="F821">
            <v>6716004</v>
          </cell>
          <cell r="G821">
            <v>14</v>
          </cell>
          <cell r="H821">
            <v>7</v>
          </cell>
          <cell r="I821" t="str">
            <v>04</v>
          </cell>
          <cell r="J821" t="str">
            <v>AMILDA</v>
          </cell>
          <cell r="K821" t="str">
            <v>00/0</v>
          </cell>
          <cell r="L821" t="str">
            <v/>
          </cell>
          <cell r="M821" t="str">
            <v>B</v>
          </cell>
          <cell r="N821" t="str">
            <v>N</v>
          </cell>
          <cell r="O821">
            <v>1199</v>
          </cell>
          <cell r="P821">
            <v>545</v>
          </cell>
          <cell r="Q821">
            <v>545</v>
          </cell>
          <cell r="R821">
            <v>24</v>
          </cell>
          <cell r="S821">
            <v>17</v>
          </cell>
          <cell r="T821">
            <v>30</v>
          </cell>
          <cell r="U821">
            <v>18</v>
          </cell>
          <cell r="V821">
            <v>18292.5</v>
          </cell>
          <cell r="W821">
            <v>391</v>
          </cell>
          <cell r="X821">
            <v>402178.67</v>
          </cell>
          <cell r="Y821">
            <v>70026</v>
          </cell>
          <cell r="Z821" t="str">
            <v xml:space="preserve">RANJI SHOES    </v>
          </cell>
          <cell r="AA821">
            <v>580</v>
          </cell>
          <cell r="AB821">
            <v>591488.09</v>
          </cell>
          <cell r="AC821">
            <v>962</v>
          </cell>
        </row>
        <row r="822">
          <cell r="F822">
            <v>6715004</v>
          </cell>
          <cell r="G822">
            <v>14</v>
          </cell>
          <cell r="H822">
            <v>7</v>
          </cell>
          <cell r="I822" t="str">
            <v>04</v>
          </cell>
          <cell r="J822" t="str">
            <v>AMILDA</v>
          </cell>
          <cell r="K822" t="str">
            <v>00/0</v>
          </cell>
          <cell r="L822" t="str">
            <v/>
          </cell>
          <cell r="M822" t="str">
            <v>B</v>
          </cell>
          <cell r="N822" t="str">
            <v>N</v>
          </cell>
          <cell r="O822">
            <v>1199</v>
          </cell>
          <cell r="P822">
            <v>545</v>
          </cell>
          <cell r="Q822">
            <v>545</v>
          </cell>
          <cell r="R822">
            <v>5</v>
          </cell>
          <cell r="S822">
            <v>10</v>
          </cell>
          <cell r="T822">
            <v>6</v>
          </cell>
          <cell r="U822">
            <v>4</v>
          </cell>
          <cell r="V822">
            <v>4099.16</v>
          </cell>
          <cell r="W822">
            <v>277</v>
          </cell>
          <cell r="X822">
            <v>280994.84999999998</v>
          </cell>
          <cell r="Y822">
            <v>70026</v>
          </cell>
          <cell r="Z822" t="str">
            <v xml:space="preserve">RANJI SHOES    </v>
          </cell>
          <cell r="AA822">
            <v>375</v>
          </cell>
          <cell r="AB822">
            <v>377327.55</v>
          </cell>
          <cell r="AC822">
            <v>667</v>
          </cell>
        </row>
        <row r="823">
          <cell r="F823">
            <v>5715004</v>
          </cell>
          <cell r="G823">
            <v>14</v>
          </cell>
          <cell r="H823">
            <v>7</v>
          </cell>
          <cell r="I823" t="str">
            <v>04</v>
          </cell>
          <cell r="J823" t="str">
            <v>DESIRE</v>
          </cell>
          <cell r="K823" t="str">
            <v>18/8</v>
          </cell>
          <cell r="L823" t="str">
            <v>-</v>
          </cell>
          <cell r="M823" t="str">
            <v>P</v>
          </cell>
          <cell r="N823" t="str">
            <v>D</v>
          </cell>
          <cell r="O823">
            <v>699</v>
          </cell>
          <cell r="P823">
            <v>453</v>
          </cell>
          <cell r="Q823">
            <v>453</v>
          </cell>
          <cell r="R823">
            <v>0</v>
          </cell>
          <cell r="S823">
            <v>0</v>
          </cell>
          <cell r="T823">
            <v>2</v>
          </cell>
          <cell r="U823">
            <v>1</v>
          </cell>
          <cell r="V823">
            <v>597.44000000000005</v>
          </cell>
          <cell r="W823">
            <v>21</v>
          </cell>
          <cell r="X823">
            <v>11778.72</v>
          </cell>
          <cell r="Y823">
            <v>14240</v>
          </cell>
          <cell r="Z823" t="str">
            <v>LEATHER FACTORY</v>
          </cell>
          <cell r="AA823">
            <v>39</v>
          </cell>
          <cell r="AB823">
            <v>22238.14</v>
          </cell>
          <cell r="AC823">
            <v>86</v>
          </cell>
        </row>
        <row r="824">
          <cell r="F824">
            <v>7716505</v>
          </cell>
          <cell r="G824">
            <v>14</v>
          </cell>
          <cell r="H824">
            <v>7</v>
          </cell>
          <cell r="I824" t="str">
            <v>05</v>
          </cell>
          <cell r="J824" t="str">
            <v>LEEMA-TR</v>
          </cell>
          <cell r="K824" t="str">
            <v>00/0</v>
          </cell>
          <cell r="L824" t="str">
            <v/>
          </cell>
          <cell r="M824" t="str">
            <v>B</v>
          </cell>
          <cell r="N824" t="str">
            <v>W</v>
          </cell>
          <cell r="O824">
            <v>1499</v>
          </cell>
          <cell r="P824">
            <v>630</v>
          </cell>
          <cell r="Q824">
            <v>630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70011</v>
          </cell>
          <cell r="Z824" t="str">
            <v>THE GLAMOUR SHO</v>
          </cell>
        </row>
        <row r="825">
          <cell r="F825">
            <v>7714505</v>
          </cell>
          <cell r="G825">
            <v>14</v>
          </cell>
          <cell r="H825">
            <v>7</v>
          </cell>
          <cell r="I825" t="str">
            <v>05</v>
          </cell>
          <cell r="J825" t="str">
            <v>LEEMA-TR</v>
          </cell>
          <cell r="K825" t="str">
            <v>00/0</v>
          </cell>
          <cell r="L825" t="str">
            <v/>
          </cell>
          <cell r="M825" t="str">
            <v>B</v>
          </cell>
          <cell r="N825" t="str">
            <v>W</v>
          </cell>
          <cell r="O825">
            <v>1499</v>
          </cell>
          <cell r="P825">
            <v>630</v>
          </cell>
          <cell r="Q825">
            <v>630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  <cell r="V825">
            <v>0</v>
          </cell>
          <cell r="W825">
            <v>0</v>
          </cell>
          <cell r="X825">
            <v>0</v>
          </cell>
          <cell r="Y825">
            <v>70011</v>
          </cell>
          <cell r="Z825" t="str">
            <v>THE GLAMOUR SHO</v>
          </cell>
        </row>
        <row r="826">
          <cell r="F826">
            <v>6713005</v>
          </cell>
          <cell r="G826">
            <v>14</v>
          </cell>
          <cell r="H826">
            <v>7</v>
          </cell>
          <cell r="I826" t="str">
            <v>05</v>
          </cell>
          <cell r="J826" t="str">
            <v>SANDRA</v>
          </cell>
          <cell r="K826" t="str">
            <v>00/0</v>
          </cell>
          <cell r="L826" t="str">
            <v/>
          </cell>
          <cell r="M826" t="str">
            <v>B</v>
          </cell>
          <cell r="N826" t="str">
            <v>W</v>
          </cell>
          <cell r="O826">
            <v>3499</v>
          </cell>
          <cell r="P826">
            <v>1517</v>
          </cell>
          <cell r="Q826">
            <v>1517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80005</v>
          </cell>
          <cell r="Z826" t="str">
            <v xml:space="preserve">BATA INDIA     </v>
          </cell>
          <cell r="AA826">
            <v>0</v>
          </cell>
          <cell r="AB826">
            <v>0</v>
          </cell>
        </row>
        <row r="827">
          <cell r="F827">
            <v>6716005</v>
          </cell>
          <cell r="G827">
            <v>14</v>
          </cell>
          <cell r="H827">
            <v>7</v>
          </cell>
          <cell r="I827" t="str">
            <v>05</v>
          </cell>
          <cell r="J827" t="str">
            <v>SANDRA</v>
          </cell>
          <cell r="K827" t="str">
            <v>00/0</v>
          </cell>
          <cell r="L827" t="str">
            <v/>
          </cell>
          <cell r="M827" t="str">
            <v>B</v>
          </cell>
          <cell r="N827" t="str">
            <v>W</v>
          </cell>
          <cell r="O827">
            <v>3499</v>
          </cell>
          <cell r="P827">
            <v>1517</v>
          </cell>
          <cell r="Q827">
            <v>1517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80005</v>
          </cell>
          <cell r="Z827" t="str">
            <v xml:space="preserve">BATA INDIA     </v>
          </cell>
          <cell r="AA827">
            <v>0</v>
          </cell>
          <cell r="AB827">
            <v>0</v>
          </cell>
        </row>
        <row r="828">
          <cell r="F828">
            <v>7714508</v>
          </cell>
          <cell r="G828">
            <v>14</v>
          </cell>
          <cell r="H828">
            <v>7</v>
          </cell>
          <cell r="I828" t="str">
            <v>08</v>
          </cell>
          <cell r="J828" t="str">
            <v>GIA-M</v>
          </cell>
          <cell r="K828" t="str">
            <v>00/0</v>
          </cell>
          <cell r="L828" t="str">
            <v>+</v>
          </cell>
          <cell r="M828" t="str">
            <v>B</v>
          </cell>
          <cell r="N828" t="str">
            <v>D</v>
          </cell>
          <cell r="O828">
            <v>2999</v>
          </cell>
          <cell r="P828">
            <v>1284.1500000000001</v>
          </cell>
          <cell r="Q828">
            <v>1295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70037</v>
          </cell>
          <cell r="Z828" t="str">
            <v xml:space="preserve">WARKING SHOES  </v>
          </cell>
          <cell r="AA828">
            <v>7</v>
          </cell>
          <cell r="AB828">
            <v>7587.2</v>
          </cell>
          <cell r="AC828">
            <v>3</v>
          </cell>
        </row>
        <row r="829">
          <cell r="F829">
            <v>5716508</v>
          </cell>
          <cell r="G829">
            <v>14</v>
          </cell>
          <cell r="H829">
            <v>7</v>
          </cell>
          <cell r="I829" t="str">
            <v>08</v>
          </cell>
          <cell r="J829" t="str">
            <v>SAPNA</v>
          </cell>
          <cell r="K829" t="str">
            <v>18/8</v>
          </cell>
          <cell r="L829" t="str">
            <v>-</v>
          </cell>
          <cell r="M829" t="str">
            <v>B</v>
          </cell>
          <cell r="N829" t="str">
            <v>D</v>
          </cell>
          <cell r="O829">
            <v>499</v>
          </cell>
          <cell r="P829">
            <v>289.87</v>
          </cell>
          <cell r="Q829">
            <v>289.87</v>
          </cell>
          <cell r="R829">
            <v>0</v>
          </cell>
          <cell r="S829">
            <v>1</v>
          </cell>
          <cell r="T829">
            <v>4</v>
          </cell>
          <cell r="U829">
            <v>1</v>
          </cell>
          <cell r="V829">
            <v>426.5</v>
          </cell>
          <cell r="W829">
            <v>48</v>
          </cell>
          <cell r="X829">
            <v>20472</v>
          </cell>
          <cell r="Y829">
            <v>70011</v>
          </cell>
          <cell r="Z829" t="str">
            <v>THE GLAMOUR SHO</v>
          </cell>
          <cell r="AA829">
            <v>225</v>
          </cell>
          <cell r="AB829">
            <v>72415.77</v>
          </cell>
          <cell r="AC829">
            <v>389</v>
          </cell>
        </row>
        <row r="830">
          <cell r="F830">
            <v>6716009</v>
          </cell>
          <cell r="G830">
            <v>14</v>
          </cell>
          <cell r="H830">
            <v>7</v>
          </cell>
          <cell r="I830" t="str">
            <v>09</v>
          </cell>
          <cell r="J830" t="str">
            <v>DEVI</v>
          </cell>
          <cell r="K830" t="str">
            <v>18/8</v>
          </cell>
          <cell r="L830" t="str">
            <v>-</v>
          </cell>
          <cell r="M830" t="str">
            <v>B</v>
          </cell>
          <cell r="N830" t="str">
            <v>D</v>
          </cell>
          <cell r="O830">
            <v>699</v>
          </cell>
          <cell r="P830">
            <v>352.5</v>
          </cell>
          <cell r="Q830">
            <v>413.65</v>
          </cell>
          <cell r="R830">
            <v>0</v>
          </cell>
          <cell r="S830">
            <v>0</v>
          </cell>
          <cell r="T830">
            <v>2</v>
          </cell>
          <cell r="U830">
            <v>1</v>
          </cell>
          <cell r="V830">
            <v>255.56</v>
          </cell>
          <cell r="W830">
            <v>19</v>
          </cell>
          <cell r="X830">
            <v>10498.36</v>
          </cell>
          <cell r="Y830">
            <v>70006</v>
          </cell>
          <cell r="Z830" t="str">
            <v>KALRO INTERNATI</v>
          </cell>
          <cell r="AA830">
            <v>33</v>
          </cell>
          <cell r="AB830">
            <v>20451.830000000002</v>
          </cell>
          <cell r="AC830">
            <v>59</v>
          </cell>
        </row>
        <row r="831">
          <cell r="F831">
            <v>7716010</v>
          </cell>
          <cell r="G831">
            <v>14</v>
          </cell>
          <cell r="H831">
            <v>7</v>
          </cell>
          <cell r="I831" t="str">
            <v>10</v>
          </cell>
          <cell r="J831" t="str">
            <v>KIA-M</v>
          </cell>
          <cell r="K831" t="str">
            <v>00/0</v>
          </cell>
          <cell r="L831" t="str">
            <v/>
          </cell>
          <cell r="M831" t="str">
            <v>B</v>
          </cell>
          <cell r="N831" t="str">
            <v>N</v>
          </cell>
          <cell r="O831">
            <v>1599</v>
          </cell>
          <cell r="P831">
            <v>625</v>
          </cell>
          <cell r="Q831">
            <v>625</v>
          </cell>
          <cell r="R831">
            <v>25</v>
          </cell>
          <cell r="S831">
            <v>1</v>
          </cell>
          <cell r="T831">
            <v>0</v>
          </cell>
          <cell r="U831">
            <v>28</v>
          </cell>
          <cell r="V831">
            <v>37720.080000000002</v>
          </cell>
          <cell r="W831">
            <v>101</v>
          </cell>
          <cell r="X831">
            <v>134507.62</v>
          </cell>
          <cell r="Y831">
            <v>70041</v>
          </cell>
          <cell r="Z831" t="str">
            <v>NEW MODWAY INDU</v>
          </cell>
          <cell r="AA831">
            <v>385</v>
          </cell>
          <cell r="AB831">
            <v>520321.97</v>
          </cell>
          <cell r="AC831">
            <v>682</v>
          </cell>
        </row>
        <row r="832">
          <cell r="F832">
            <v>7713010</v>
          </cell>
          <cell r="G832">
            <v>14</v>
          </cell>
          <cell r="H832">
            <v>7</v>
          </cell>
          <cell r="I832" t="str">
            <v>10</v>
          </cell>
          <cell r="J832" t="str">
            <v>KIA-M</v>
          </cell>
          <cell r="K832" t="str">
            <v>00/0</v>
          </cell>
          <cell r="L832" t="str">
            <v/>
          </cell>
          <cell r="M832" t="str">
            <v>B</v>
          </cell>
          <cell r="N832" t="str">
            <v>N</v>
          </cell>
          <cell r="O832">
            <v>1599</v>
          </cell>
          <cell r="P832">
            <v>625</v>
          </cell>
          <cell r="Q832">
            <v>625</v>
          </cell>
          <cell r="R832">
            <v>1</v>
          </cell>
          <cell r="S832">
            <v>0</v>
          </cell>
          <cell r="T832">
            <v>0</v>
          </cell>
          <cell r="U832">
            <v>1</v>
          </cell>
          <cell r="V832">
            <v>1366.67</v>
          </cell>
          <cell r="W832">
            <v>8</v>
          </cell>
          <cell r="X832">
            <v>8828.7099999999991</v>
          </cell>
          <cell r="Y832">
            <v>70041</v>
          </cell>
          <cell r="Z832" t="str">
            <v>NEW MODWAY INDU</v>
          </cell>
          <cell r="AA832">
            <v>122</v>
          </cell>
          <cell r="AB832">
            <v>164683.73000000001</v>
          </cell>
          <cell r="AC832">
            <v>532</v>
          </cell>
        </row>
        <row r="833">
          <cell r="F833">
            <v>7716511</v>
          </cell>
          <cell r="G833">
            <v>14</v>
          </cell>
          <cell r="H833">
            <v>7</v>
          </cell>
          <cell r="I833" t="str">
            <v>11</v>
          </cell>
          <cell r="J833" t="str">
            <v>EMALY</v>
          </cell>
          <cell r="K833" t="str">
            <v>40/8</v>
          </cell>
          <cell r="L833" t="str">
            <v>+</v>
          </cell>
          <cell r="M833" t="str">
            <v>B</v>
          </cell>
          <cell r="N833" t="str">
            <v>B</v>
          </cell>
          <cell r="O833">
            <v>1999</v>
          </cell>
          <cell r="P833">
            <v>845</v>
          </cell>
          <cell r="Q833">
            <v>845</v>
          </cell>
          <cell r="R833">
            <v>4</v>
          </cell>
          <cell r="S833">
            <v>2</v>
          </cell>
          <cell r="T833">
            <v>2</v>
          </cell>
          <cell r="U833">
            <v>5</v>
          </cell>
          <cell r="V833">
            <v>8030.17</v>
          </cell>
          <cell r="W833">
            <v>114</v>
          </cell>
          <cell r="X833">
            <v>177161.06</v>
          </cell>
          <cell r="Y833">
            <v>70064</v>
          </cell>
          <cell r="Z833" t="str">
            <v>AMAZING LANKA I</v>
          </cell>
          <cell r="AA833">
            <v>104</v>
          </cell>
          <cell r="AB833">
            <v>155913.67000000001</v>
          </cell>
        </row>
        <row r="834">
          <cell r="F834">
            <v>7711511</v>
          </cell>
          <cell r="G834">
            <v>14</v>
          </cell>
          <cell r="H834">
            <v>7</v>
          </cell>
          <cell r="I834" t="str">
            <v>11</v>
          </cell>
          <cell r="J834" t="str">
            <v>EMALY</v>
          </cell>
          <cell r="K834" t="str">
            <v>40/8</v>
          </cell>
          <cell r="L834" t="str">
            <v>+</v>
          </cell>
          <cell r="M834" t="str">
            <v>B</v>
          </cell>
          <cell r="N834" t="str">
            <v>D</v>
          </cell>
          <cell r="O834">
            <v>1999</v>
          </cell>
          <cell r="P834">
            <v>845</v>
          </cell>
          <cell r="Q834">
            <v>845</v>
          </cell>
          <cell r="R834">
            <v>0</v>
          </cell>
          <cell r="S834">
            <v>0</v>
          </cell>
          <cell r="T834">
            <v>0</v>
          </cell>
          <cell r="U834">
            <v>3</v>
          </cell>
          <cell r="V834">
            <v>4869.3599999999997</v>
          </cell>
          <cell r="W834">
            <v>31</v>
          </cell>
          <cell r="X834">
            <v>48264.32</v>
          </cell>
          <cell r="Y834">
            <v>70064</v>
          </cell>
          <cell r="Z834" t="str">
            <v>AMAZING LANKA I</v>
          </cell>
          <cell r="AA834">
            <v>34</v>
          </cell>
          <cell r="AB834">
            <v>55615.3</v>
          </cell>
        </row>
        <row r="835">
          <cell r="F835">
            <v>7718511</v>
          </cell>
          <cell r="G835">
            <v>14</v>
          </cell>
          <cell r="H835">
            <v>7</v>
          </cell>
          <cell r="I835" t="str">
            <v>11</v>
          </cell>
          <cell r="J835" t="str">
            <v>EMALY</v>
          </cell>
          <cell r="K835" t="str">
            <v>40/8</v>
          </cell>
          <cell r="L835" t="str">
            <v>+</v>
          </cell>
          <cell r="M835" t="str">
            <v>B</v>
          </cell>
          <cell r="N835" t="str">
            <v>B</v>
          </cell>
          <cell r="O835">
            <v>1999</v>
          </cell>
          <cell r="P835">
            <v>845</v>
          </cell>
          <cell r="Q835">
            <v>845</v>
          </cell>
          <cell r="R835">
            <v>1</v>
          </cell>
          <cell r="S835">
            <v>2</v>
          </cell>
          <cell r="T835">
            <v>1</v>
          </cell>
          <cell r="U835">
            <v>1</v>
          </cell>
          <cell r="V835">
            <v>1708.55</v>
          </cell>
          <cell r="W835">
            <v>41</v>
          </cell>
          <cell r="X835">
            <v>64349.83</v>
          </cell>
          <cell r="Y835">
            <v>70064</v>
          </cell>
          <cell r="Z835" t="str">
            <v>AMAZING LANKA I</v>
          </cell>
          <cell r="AA835">
            <v>57</v>
          </cell>
          <cell r="AB835">
            <v>93148.33</v>
          </cell>
        </row>
        <row r="836">
          <cell r="F836">
            <v>6713911</v>
          </cell>
          <cell r="G836">
            <v>14</v>
          </cell>
          <cell r="H836">
            <v>7</v>
          </cell>
          <cell r="I836" t="str">
            <v>11</v>
          </cell>
          <cell r="J836" t="str">
            <v>FANCY</v>
          </cell>
          <cell r="K836" t="str">
            <v>00/0</v>
          </cell>
          <cell r="L836" t="str">
            <v/>
          </cell>
          <cell r="M836" t="str">
            <v>B</v>
          </cell>
          <cell r="N836" t="str">
            <v>D</v>
          </cell>
          <cell r="O836">
            <v>2999</v>
          </cell>
          <cell r="P836">
            <v>1291</v>
          </cell>
          <cell r="Q836">
            <v>1291</v>
          </cell>
          <cell r="R836">
            <v>1</v>
          </cell>
          <cell r="S836">
            <v>4</v>
          </cell>
          <cell r="T836">
            <v>0</v>
          </cell>
          <cell r="U836">
            <v>3</v>
          </cell>
          <cell r="V836">
            <v>7689.75</v>
          </cell>
          <cell r="W836">
            <v>40</v>
          </cell>
          <cell r="X836">
            <v>102017.35</v>
          </cell>
          <cell r="Y836">
            <v>80005</v>
          </cell>
          <cell r="Z836" t="str">
            <v xml:space="preserve">BATA INDIA     </v>
          </cell>
          <cell r="AA836">
            <v>6</v>
          </cell>
          <cell r="AB836">
            <v>15379.5</v>
          </cell>
        </row>
        <row r="837">
          <cell r="F837">
            <v>6715911</v>
          </cell>
          <cell r="G837">
            <v>14</v>
          </cell>
          <cell r="H837">
            <v>7</v>
          </cell>
          <cell r="I837" t="str">
            <v>11</v>
          </cell>
          <cell r="J837" t="str">
            <v>FANCY</v>
          </cell>
          <cell r="K837" t="str">
            <v>00/0</v>
          </cell>
          <cell r="L837" t="str">
            <v/>
          </cell>
          <cell r="M837" t="str">
            <v>B</v>
          </cell>
          <cell r="N837" t="str">
            <v>D</v>
          </cell>
          <cell r="O837">
            <v>2999</v>
          </cell>
          <cell r="P837">
            <v>1291</v>
          </cell>
          <cell r="Q837">
            <v>1291</v>
          </cell>
          <cell r="R837">
            <v>1</v>
          </cell>
          <cell r="S837">
            <v>0</v>
          </cell>
          <cell r="T837">
            <v>0</v>
          </cell>
          <cell r="U837">
            <v>2</v>
          </cell>
          <cell r="V837">
            <v>4742.01</v>
          </cell>
          <cell r="W837">
            <v>29</v>
          </cell>
          <cell r="X837">
            <v>73949.759999999995</v>
          </cell>
          <cell r="Y837">
            <v>80005</v>
          </cell>
          <cell r="Z837" t="str">
            <v xml:space="preserve">BATA INDIA     </v>
          </cell>
          <cell r="AA837">
            <v>3</v>
          </cell>
          <cell r="AB837">
            <v>7689.75</v>
          </cell>
        </row>
        <row r="838">
          <cell r="F838">
            <v>7716512</v>
          </cell>
          <cell r="G838">
            <v>14</v>
          </cell>
          <cell r="H838">
            <v>7</v>
          </cell>
          <cell r="I838" t="str">
            <v>12</v>
          </cell>
          <cell r="J838" t="str">
            <v>OLGA-M</v>
          </cell>
          <cell r="K838" t="str">
            <v>40/8</v>
          </cell>
          <cell r="L838" t="str">
            <v>+</v>
          </cell>
          <cell r="M838" t="str">
            <v>B</v>
          </cell>
          <cell r="N838" t="str">
            <v>B</v>
          </cell>
          <cell r="O838">
            <v>1999</v>
          </cell>
          <cell r="P838">
            <v>845</v>
          </cell>
          <cell r="Q838">
            <v>845</v>
          </cell>
          <cell r="R838">
            <v>1</v>
          </cell>
          <cell r="S838">
            <v>3</v>
          </cell>
          <cell r="T838">
            <v>0</v>
          </cell>
          <cell r="U838">
            <v>2</v>
          </cell>
          <cell r="V838">
            <v>2819.1</v>
          </cell>
          <cell r="W838">
            <v>62</v>
          </cell>
          <cell r="X838">
            <v>96384.07</v>
          </cell>
          <cell r="Y838">
            <v>70064</v>
          </cell>
          <cell r="Z838" t="str">
            <v>AMAZING LANKA I</v>
          </cell>
          <cell r="AA838">
            <v>70</v>
          </cell>
          <cell r="AB838">
            <v>104326.85</v>
          </cell>
        </row>
        <row r="839">
          <cell r="F839">
            <v>7718512</v>
          </cell>
          <cell r="G839">
            <v>14</v>
          </cell>
          <cell r="H839">
            <v>7</v>
          </cell>
          <cell r="I839" t="str">
            <v>12</v>
          </cell>
          <cell r="J839" t="str">
            <v>OLGA-M</v>
          </cell>
          <cell r="K839" t="str">
            <v>40/8</v>
          </cell>
          <cell r="L839" t="str">
            <v>+</v>
          </cell>
          <cell r="M839" t="str">
            <v>B</v>
          </cell>
          <cell r="N839" t="str">
            <v>B</v>
          </cell>
          <cell r="O839">
            <v>1999</v>
          </cell>
          <cell r="P839">
            <v>845</v>
          </cell>
          <cell r="Q839">
            <v>845</v>
          </cell>
          <cell r="R839">
            <v>4</v>
          </cell>
          <cell r="S839">
            <v>5</v>
          </cell>
          <cell r="T839">
            <v>4</v>
          </cell>
          <cell r="U839">
            <v>5</v>
          </cell>
          <cell r="V839">
            <v>8201.0400000000009</v>
          </cell>
          <cell r="W839">
            <v>92</v>
          </cell>
          <cell r="X839">
            <v>144691.76</v>
          </cell>
          <cell r="Y839">
            <v>70064</v>
          </cell>
          <cell r="Z839" t="str">
            <v>AMAZING LANKA I</v>
          </cell>
          <cell r="AA839">
            <v>106</v>
          </cell>
          <cell r="AB839">
            <v>166215.56</v>
          </cell>
        </row>
        <row r="840">
          <cell r="F840">
            <v>7711512</v>
          </cell>
          <cell r="G840">
            <v>14</v>
          </cell>
          <cell r="H840">
            <v>7</v>
          </cell>
          <cell r="I840" t="str">
            <v>12</v>
          </cell>
          <cell r="J840" t="str">
            <v>OLGA-M</v>
          </cell>
          <cell r="K840" t="str">
            <v>40/8</v>
          </cell>
          <cell r="L840" t="str">
            <v>+</v>
          </cell>
          <cell r="M840" t="str">
            <v>B</v>
          </cell>
          <cell r="N840" t="str">
            <v>D</v>
          </cell>
          <cell r="O840">
            <v>1999</v>
          </cell>
          <cell r="P840">
            <v>845</v>
          </cell>
          <cell r="Q840">
            <v>845</v>
          </cell>
          <cell r="R840">
            <v>0</v>
          </cell>
          <cell r="S840">
            <v>1</v>
          </cell>
          <cell r="T840">
            <v>1</v>
          </cell>
          <cell r="U840">
            <v>4</v>
          </cell>
          <cell r="V840">
            <v>6236.2</v>
          </cell>
          <cell r="W840">
            <v>40</v>
          </cell>
          <cell r="X840">
            <v>63128.62</v>
          </cell>
          <cell r="Y840">
            <v>70064</v>
          </cell>
          <cell r="Z840" t="str">
            <v>AMAZING LANKA I</v>
          </cell>
          <cell r="AA840">
            <v>45</v>
          </cell>
          <cell r="AB840">
            <v>72605.89</v>
          </cell>
        </row>
        <row r="841">
          <cell r="F841">
            <v>6714512</v>
          </cell>
          <cell r="G841">
            <v>14</v>
          </cell>
          <cell r="H841">
            <v>7</v>
          </cell>
          <cell r="I841" t="str">
            <v>12</v>
          </cell>
          <cell r="J841" t="str">
            <v>KATE-M</v>
          </cell>
          <cell r="K841" t="str">
            <v>00/0</v>
          </cell>
          <cell r="L841" t="str">
            <v/>
          </cell>
          <cell r="M841" t="str">
            <v>B</v>
          </cell>
          <cell r="N841" t="str">
            <v>B</v>
          </cell>
          <cell r="O841">
            <v>1499</v>
          </cell>
          <cell r="P841">
            <v>715</v>
          </cell>
          <cell r="Q841">
            <v>715</v>
          </cell>
          <cell r="R841">
            <v>39</v>
          </cell>
          <cell r="S841">
            <v>24</v>
          </cell>
          <cell r="T841">
            <v>30</v>
          </cell>
          <cell r="U841">
            <v>23</v>
          </cell>
          <cell r="V841">
            <v>28762.94</v>
          </cell>
          <cell r="W841">
            <v>403</v>
          </cell>
          <cell r="X841">
            <v>513709.86</v>
          </cell>
          <cell r="Y841">
            <v>70064</v>
          </cell>
          <cell r="Z841" t="str">
            <v>AMAZING LANKA I</v>
          </cell>
          <cell r="AA841">
            <v>274</v>
          </cell>
          <cell r="AB841">
            <v>344194.38</v>
          </cell>
        </row>
        <row r="842">
          <cell r="F842">
            <v>6716512</v>
          </cell>
          <cell r="G842">
            <v>14</v>
          </cell>
          <cell r="H842">
            <v>7</v>
          </cell>
          <cell r="I842" t="str">
            <v>12</v>
          </cell>
          <cell r="J842" t="str">
            <v>KATE-M</v>
          </cell>
          <cell r="K842" t="str">
            <v>00/0</v>
          </cell>
          <cell r="L842" t="str">
            <v/>
          </cell>
          <cell r="M842" t="str">
            <v>B</v>
          </cell>
          <cell r="N842" t="str">
            <v>B</v>
          </cell>
          <cell r="O842">
            <v>1499</v>
          </cell>
          <cell r="P842">
            <v>715</v>
          </cell>
          <cell r="Q842">
            <v>715</v>
          </cell>
          <cell r="R842">
            <v>33</v>
          </cell>
          <cell r="S842">
            <v>21</v>
          </cell>
          <cell r="T842">
            <v>44</v>
          </cell>
          <cell r="U842">
            <v>36</v>
          </cell>
          <cell r="V842">
            <v>45866.96</v>
          </cell>
          <cell r="W842">
            <v>408</v>
          </cell>
          <cell r="X842">
            <v>525432.76</v>
          </cell>
          <cell r="Y842">
            <v>70064</v>
          </cell>
          <cell r="Z842" t="str">
            <v>AMAZING LANKA I</v>
          </cell>
          <cell r="AA842">
            <v>202</v>
          </cell>
          <cell r="AB842">
            <v>261172.56</v>
          </cell>
        </row>
        <row r="843">
          <cell r="F843">
            <v>6613012</v>
          </cell>
          <cell r="G843">
            <v>14</v>
          </cell>
          <cell r="H843">
            <v>7</v>
          </cell>
          <cell r="I843" t="str">
            <v>12</v>
          </cell>
          <cell r="J843" t="str">
            <v>RAJIKA</v>
          </cell>
          <cell r="K843" t="str">
            <v>27/8</v>
          </cell>
          <cell r="L843" t="str">
            <v>-</v>
          </cell>
          <cell r="M843" t="str">
            <v>B</v>
          </cell>
          <cell r="N843" t="str">
            <v>D</v>
          </cell>
          <cell r="O843">
            <v>2499</v>
          </cell>
          <cell r="P843">
            <v>1431</v>
          </cell>
          <cell r="Q843">
            <v>1431</v>
          </cell>
          <cell r="R843">
            <v>0</v>
          </cell>
          <cell r="S843">
            <v>1</v>
          </cell>
          <cell r="T843">
            <v>0</v>
          </cell>
          <cell r="U843">
            <v>0</v>
          </cell>
          <cell r="V843">
            <v>0</v>
          </cell>
          <cell r="W843">
            <v>1</v>
          </cell>
          <cell r="X843">
            <v>2135.9</v>
          </cell>
          <cell r="Y843">
            <v>80005</v>
          </cell>
          <cell r="Z843" t="str">
            <v xml:space="preserve">BATA INDIA     </v>
          </cell>
          <cell r="AA843">
            <v>5</v>
          </cell>
          <cell r="AB843">
            <v>6408.1</v>
          </cell>
          <cell r="AC843">
            <v>26</v>
          </cell>
        </row>
        <row r="844">
          <cell r="F844">
            <v>7618914</v>
          </cell>
          <cell r="G844">
            <v>14</v>
          </cell>
          <cell r="H844">
            <v>7</v>
          </cell>
          <cell r="I844" t="str">
            <v>14</v>
          </cell>
          <cell r="J844" t="str">
            <v>CHITHRA</v>
          </cell>
          <cell r="K844" t="str">
            <v>00/0</v>
          </cell>
          <cell r="L844" t="str">
            <v/>
          </cell>
          <cell r="M844" t="str">
            <v>B</v>
          </cell>
          <cell r="N844" t="str">
            <v>D</v>
          </cell>
          <cell r="O844">
            <v>3499</v>
          </cell>
          <cell r="P844">
            <v>1545</v>
          </cell>
          <cell r="Q844">
            <v>1545</v>
          </cell>
          <cell r="R844">
            <v>0</v>
          </cell>
          <cell r="S844">
            <v>-2</v>
          </cell>
          <cell r="T844">
            <v>1</v>
          </cell>
          <cell r="U844">
            <v>1</v>
          </cell>
          <cell r="V844">
            <v>854.7</v>
          </cell>
          <cell r="W844">
            <v>12</v>
          </cell>
          <cell r="X844">
            <v>-37247.919999999998</v>
          </cell>
          <cell r="Y844">
            <v>80005</v>
          </cell>
          <cell r="Z844" t="str">
            <v xml:space="preserve">BATA INDIA     </v>
          </cell>
          <cell r="AA844">
            <v>40</v>
          </cell>
          <cell r="AB844">
            <v>40761.93</v>
          </cell>
          <cell r="AC844">
            <v>42</v>
          </cell>
        </row>
        <row r="845">
          <cell r="F845">
            <v>7719514</v>
          </cell>
          <cell r="G845">
            <v>14</v>
          </cell>
          <cell r="H845">
            <v>7</v>
          </cell>
          <cell r="I845" t="str">
            <v>14</v>
          </cell>
          <cell r="J845" t="str">
            <v>STEFFI MULE</v>
          </cell>
          <cell r="K845" t="str">
            <v>21/8</v>
          </cell>
          <cell r="L845" t="str">
            <v>+</v>
          </cell>
          <cell r="M845" t="str">
            <v>B</v>
          </cell>
          <cell r="N845" t="str">
            <v>D</v>
          </cell>
          <cell r="O845">
            <v>2999</v>
          </cell>
          <cell r="P845">
            <v>1400</v>
          </cell>
          <cell r="Q845">
            <v>1400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3</v>
          </cell>
          <cell r="X845">
            <v>7689.75</v>
          </cell>
          <cell r="Y845">
            <v>70073</v>
          </cell>
          <cell r="Z845" t="str">
            <v xml:space="preserve">JAMA HOLDINGS  </v>
          </cell>
          <cell r="AA845">
            <v>2</v>
          </cell>
          <cell r="AB845">
            <v>5126.5</v>
          </cell>
        </row>
        <row r="846">
          <cell r="F846">
            <v>7716014</v>
          </cell>
          <cell r="G846">
            <v>14</v>
          </cell>
          <cell r="H846">
            <v>7</v>
          </cell>
          <cell r="I846" t="str">
            <v>14</v>
          </cell>
          <cell r="J846" t="str">
            <v>STEFFI MULE</v>
          </cell>
          <cell r="K846" t="str">
            <v>00/0</v>
          </cell>
          <cell r="L846" t="str">
            <v/>
          </cell>
          <cell r="M846" t="str">
            <v>B</v>
          </cell>
          <cell r="N846" t="str">
            <v>D</v>
          </cell>
          <cell r="O846">
            <v>2999</v>
          </cell>
          <cell r="P846">
            <v>1400</v>
          </cell>
          <cell r="Q846">
            <v>1400</v>
          </cell>
          <cell r="R846">
            <v>1</v>
          </cell>
          <cell r="S846">
            <v>2</v>
          </cell>
          <cell r="T846">
            <v>0</v>
          </cell>
          <cell r="U846">
            <v>1</v>
          </cell>
          <cell r="V846">
            <v>2563.25</v>
          </cell>
          <cell r="W846">
            <v>26</v>
          </cell>
          <cell r="X846">
            <v>66003.679999999993</v>
          </cell>
          <cell r="Y846">
            <v>70073</v>
          </cell>
          <cell r="Z846" t="str">
            <v xml:space="preserve">JAMA HOLDINGS  </v>
          </cell>
          <cell r="AA846">
            <v>8</v>
          </cell>
          <cell r="AB846">
            <v>19352.53</v>
          </cell>
          <cell r="AC846">
            <v>30</v>
          </cell>
        </row>
        <row r="847">
          <cell r="F847">
            <v>6715915</v>
          </cell>
          <cell r="G847">
            <v>14</v>
          </cell>
          <cell r="H847">
            <v>7</v>
          </cell>
          <cell r="I847" t="str">
            <v>15</v>
          </cell>
          <cell r="J847" t="str">
            <v>NICE</v>
          </cell>
          <cell r="K847" t="str">
            <v>15/8</v>
          </cell>
          <cell r="L847" t="str">
            <v>-</v>
          </cell>
          <cell r="M847" t="str">
            <v>B</v>
          </cell>
          <cell r="N847" t="str">
            <v>B</v>
          </cell>
          <cell r="O847">
            <v>2499</v>
          </cell>
          <cell r="P847">
            <v>1281</v>
          </cell>
          <cell r="Q847">
            <v>1281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25</v>
          </cell>
          <cell r="X847">
            <v>53397.5</v>
          </cell>
          <cell r="Y847">
            <v>80005</v>
          </cell>
          <cell r="Z847" t="str">
            <v xml:space="preserve">BATA INDIA     </v>
          </cell>
          <cell r="AA847">
            <v>85</v>
          </cell>
          <cell r="AB847">
            <v>177386.71</v>
          </cell>
        </row>
        <row r="848">
          <cell r="F848">
            <v>6714915</v>
          </cell>
          <cell r="G848">
            <v>14</v>
          </cell>
          <cell r="H848">
            <v>7</v>
          </cell>
          <cell r="I848" t="str">
            <v>15</v>
          </cell>
          <cell r="J848" t="str">
            <v>AMLA</v>
          </cell>
          <cell r="K848" t="str">
            <v>00/0</v>
          </cell>
          <cell r="L848" t="str">
            <v/>
          </cell>
          <cell r="M848" t="str">
            <v>B</v>
          </cell>
          <cell r="N848" t="str">
            <v>D</v>
          </cell>
          <cell r="O848">
            <v>2999</v>
          </cell>
          <cell r="P848">
            <v>1275</v>
          </cell>
          <cell r="Q848">
            <v>1275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80005</v>
          </cell>
          <cell r="Z848" t="str">
            <v xml:space="preserve">BATA INDIA     </v>
          </cell>
          <cell r="AA848">
            <v>33</v>
          </cell>
          <cell r="AB848">
            <v>8945.66</v>
          </cell>
          <cell r="AC848">
            <v>9</v>
          </cell>
        </row>
        <row r="849">
          <cell r="F849">
            <v>6716915</v>
          </cell>
          <cell r="G849">
            <v>14</v>
          </cell>
          <cell r="H849">
            <v>7</v>
          </cell>
          <cell r="I849" t="str">
            <v>15</v>
          </cell>
          <cell r="J849" t="str">
            <v>NICE</v>
          </cell>
          <cell r="K849" t="str">
            <v>15/8</v>
          </cell>
          <cell r="L849" t="str">
            <v>-</v>
          </cell>
          <cell r="M849" t="str">
            <v>B</v>
          </cell>
          <cell r="N849" t="str">
            <v>B</v>
          </cell>
          <cell r="O849">
            <v>2499</v>
          </cell>
          <cell r="P849">
            <v>1281</v>
          </cell>
          <cell r="Q849">
            <v>1281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3</v>
          </cell>
          <cell r="X849">
            <v>6407.7</v>
          </cell>
          <cell r="Y849">
            <v>80005</v>
          </cell>
          <cell r="Z849" t="str">
            <v xml:space="preserve">BATA INDIA     </v>
          </cell>
          <cell r="AA849">
            <v>115</v>
          </cell>
          <cell r="AB849">
            <v>239499.57</v>
          </cell>
        </row>
        <row r="850">
          <cell r="F850">
            <v>6714615</v>
          </cell>
          <cell r="G850">
            <v>14</v>
          </cell>
          <cell r="H850">
            <v>7</v>
          </cell>
          <cell r="I850" t="str">
            <v>15</v>
          </cell>
          <cell r="J850" t="str">
            <v>VERA-NEW</v>
          </cell>
          <cell r="K850" t="str">
            <v>38/8</v>
          </cell>
          <cell r="L850" t="str">
            <v>+</v>
          </cell>
          <cell r="M850" t="str">
            <v>B</v>
          </cell>
          <cell r="N850" t="str">
            <v>W</v>
          </cell>
          <cell r="O850">
            <v>1299</v>
          </cell>
          <cell r="P850">
            <v>629</v>
          </cell>
          <cell r="Q850">
            <v>629</v>
          </cell>
          <cell r="R850">
            <v>28</v>
          </cell>
          <cell r="S850">
            <v>18</v>
          </cell>
          <cell r="T850">
            <v>28</v>
          </cell>
          <cell r="U850">
            <v>39</v>
          </cell>
          <cell r="V850">
            <v>42411.92</v>
          </cell>
          <cell r="W850">
            <v>273</v>
          </cell>
          <cell r="X850">
            <v>304771.08</v>
          </cell>
          <cell r="Y850">
            <v>70011</v>
          </cell>
          <cell r="Z850" t="str">
            <v>THE GLAMOUR SHO</v>
          </cell>
          <cell r="AA850">
            <v>0</v>
          </cell>
          <cell r="AB850">
            <v>0</v>
          </cell>
        </row>
        <row r="851">
          <cell r="F851">
            <v>6716515</v>
          </cell>
          <cell r="G851">
            <v>14</v>
          </cell>
          <cell r="H851">
            <v>7</v>
          </cell>
          <cell r="I851" t="str">
            <v>15</v>
          </cell>
          <cell r="J851" t="str">
            <v>VERA</v>
          </cell>
          <cell r="K851" t="str">
            <v>00/0</v>
          </cell>
          <cell r="L851" t="str">
            <v/>
          </cell>
          <cell r="M851" t="str">
            <v>B</v>
          </cell>
          <cell r="N851" t="str">
            <v>D</v>
          </cell>
          <cell r="O851">
            <v>1199</v>
          </cell>
          <cell r="P851">
            <v>550</v>
          </cell>
          <cell r="Q851">
            <v>550</v>
          </cell>
          <cell r="R851">
            <v>1</v>
          </cell>
          <cell r="S851">
            <v>0</v>
          </cell>
          <cell r="T851">
            <v>0</v>
          </cell>
          <cell r="U851">
            <v>1</v>
          </cell>
          <cell r="V851">
            <v>1024.79</v>
          </cell>
          <cell r="W851">
            <v>30</v>
          </cell>
          <cell r="X851">
            <v>30231.3</v>
          </cell>
          <cell r="Y851">
            <v>70005</v>
          </cell>
          <cell r="Z851" t="str">
            <v xml:space="preserve">S.N.S.         </v>
          </cell>
          <cell r="AA851">
            <v>635</v>
          </cell>
          <cell r="AB851">
            <v>648568.87</v>
          </cell>
          <cell r="AC851">
            <v>14</v>
          </cell>
        </row>
        <row r="852">
          <cell r="F852">
            <v>6716615</v>
          </cell>
          <cell r="G852">
            <v>14</v>
          </cell>
          <cell r="H852">
            <v>7</v>
          </cell>
          <cell r="I852" t="str">
            <v>15</v>
          </cell>
          <cell r="J852" t="str">
            <v>VERA-NEW</v>
          </cell>
          <cell r="K852" t="str">
            <v>38/8</v>
          </cell>
          <cell r="L852" t="str">
            <v>+</v>
          </cell>
          <cell r="M852" t="str">
            <v>B</v>
          </cell>
          <cell r="N852" t="str">
            <v>B</v>
          </cell>
          <cell r="O852">
            <v>1299</v>
          </cell>
          <cell r="P852">
            <v>629</v>
          </cell>
          <cell r="Q852">
            <v>629</v>
          </cell>
          <cell r="R852">
            <v>19</v>
          </cell>
          <cell r="S852">
            <v>28</v>
          </cell>
          <cell r="T852">
            <v>36</v>
          </cell>
          <cell r="U852">
            <v>26</v>
          </cell>
          <cell r="V852">
            <v>27756.49</v>
          </cell>
          <cell r="W852">
            <v>809</v>
          </cell>
          <cell r="X852">
            <v>864076.37</v>
          </cell>
          <cell r="Y852">
            <v>70011</v>
          </cell>
          <cell r="Z852" t="str">
            <v>THE GLAMOUR SHO</v>
          </cell>
          <cell r="AA852">
            <v>0</v>
          </cell>
          <cell r="AB852">
            <v>0</v>
          </cell>
        </row>
        <row r="853">
          <cell r="F853">
            <v>6714515</v>
          </cell>
          <cell r="G853">
            <v>14</v>
          </cell>
          <cell r="H853">
            <v>7</v>
          </cell>
          <cell r="I853" t="str">
            <v>15</v>
          </cell>
          <cell r="J853" t="str">
            <v>VERA</v>
          </cell>
          <cell r="K853" t="str">
            <v>00/0</v>
          </cell>
          <cell r="L853" t="str">
            <v/>
          </cell>
          <cell r="M853" t="str">
            <v>B</v>
          </cell>
          <cell r="N853" t="str">
            <v>D</v>
          </cell>
          <cell r="O853">
            <v>1199</v>
          </cell>
          <cell r="P853">
            <v>550</v>
          </cell>
          <cell r="Q853">
            <v>550</v>
          </cell>
          <cell r="R853">
            <v>2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39</v>
          </cell>
          <cell r="X853">
            <v>39351.93</v>
          </cell>
          <cell r="Y853">
            <v>70005</v>
          </cell>
          <cell r="Z853" t="str">
            <v xml:space="preserve">S.N.S.         </v>
          </cell>
          <cell r="AA853">
            <v>492</v>
          </cell>
          <cell r="AB853">
            <v>500486.79</v>
          </cell>
          <cell r="AC853">
            <v>24</v>
          </cell>
        </row>
        <row r="854">
          <cell r="F854">
            <v>6713015</v>
          </cell>
          <cell r="G854">
            <v>14</v>
          </cell>
          <cell r="H854">
            <v>7</v>
          </cell>
          <cell r="I854" t="str">
            <v>15</v>
          </cell>
          <cell r="J854" t="str">
            <v>GLAMOUR</v>
          </cell>
          <cell r="K854" t="str">
            <v>00/0</v>
          </cell>
          <cell r="L854" t="str">
            <v/>
          </cell>
          <cell r="M854" t="str">
            <v>B</v>
          </cell>
          <cell r="N854" t="str">
            <v>N</v>
          </cell>
          <cell r="O854">
            <v>1499</v>
          </cell>
          <cell r="P854">
            <v>615</v>
          </cell>
          <cell r="Q854">
            <v>615</v>
          </cell>
          <cell r="R854">
            <v>20</v>
          </cell>
          <cell r="S854">
            <v>19</v>
          </cell>
          <cell r="T854">
            <v>30</v>
          </cell>
          <cell r="U854">
            <v>23</v>
          </cell>
          <cell r="V854">
            <v>29083.24</v>
          </cell>
          <cell r="W854">
            <v>585</v>
          </cell>
          <cell r="X854">
            <v>740674.56000000006</v>
          </cell>
          <cell r="Y854">
            <v>70041</v>
          </cell>
          <cell r="Z854" t="str">
            <v>NEW MODWAY INDU</v>
          </cell>
          <cell r="AA854">
            <v>673</v>
          </cell>
          <cell r="AB854">
            <v>858224.54</v>
          </cell>
          <cell r="AC854">
            <v>510</v>
          </cell>
        </row>
        <row r="855">
          <cell r="F855">
            <v>6716015</v>
          </cell>
          <cell r="G855">
            <v>14</v>
          </cell>
          <cell r="H855">
            <v>7</v>
          </cell>
          <cell r="I855" t="str">
            <v>15</v>
          </cell>
          <cell r="J855" t="str">
            <v>GLAMOUR</v>
          </cell>
          <cell r="K855" t="str">
            <v>00/0</v>
          </cell>
          <cell r="L855" t="str">
            <v/>
          </cell>
          <cell r="M855" t="str">
            <v>B</v>
          </cell>
          <cell r="N855" t="str">
            <v>N</v>
          </cell>
          <cell r="O855">
            <v>1499</v>
          </cell>
          <cell r="P855">
            <v>615</v>
          </cell>
          <cell r="Q855">
            <v>615</v>
          </cell>
          <cell r="R855">
            <v>33</v>
          </cell>
          <cell r="S855">
            <v>28</v>
          </cell>
          <cell r="T855">
            <v>25</v>
          </cell>
          <cell r="U855">
            <v>20</v>
          </cell>
          <cell r="V855">
            <v>25175.58</v>
          </cell>
          <cell r="W855">
            <v>536</v>
          </cell>
          <cell r="X855">
            <v>679817.52</v>
          </cell>
          <cell r="Y855">
            <v>70041</v>
          </cell>
          <cell r="Z855" t="str">
            <v>NEW MODWAY INDU</v>
          </cell>
          <cell r="AA855">
            <v>561</v>
          </cell>
          <cell r="AB855">
            <v>707837.34</v>
          </cell>
          <cell r="AC855">
            <v>584</v>
          </cell>
        </row>
        <row r="856">
          <cell r="F856">
            <v>7714016</v>
          </cell>
          <cell r="G856">
            <v>14</v>
          </cell>
          <cell r="H856">
            <v>7</v>
          </cell>
          <cell r="I856" t="str">
            <v>16</v>
          </cell>
          <cell r="J856" t="str">
            <v>ANJU</v>
          </cell>
          <cell r="K856" t="str">
            <v>41/8</v>
          </cell>
          <cell r="L856" t="str">
            <v>-</v>
          </cell>
          <cell r="M856" t="str">
            <v>B</v>
          </cell>
          <cell r="N856" t="str">
            <v>D</v>
          </cell>
          <cell r="O856">
            <v>600</v>
          </cell>
          <cell r="P856">
            <v>855</v>
          </cell>
          <cell r="Q856">
            <v>855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18</v>
          </cell>
          <cell r="X856">
            <v>10753.92</v>
          </cell>
          <cell r="Y856">
            <v>70037</v>
          </cell>
          <cell r="Z856" t="str">
            <v xml:space="preserve">WARKING SHOES  </v>
          </cell>
          <cell r="AA856">
            <v>9</v>
          </cell>
          <cell r="AB856">
            <v>9332.7099999999991</v>
          </cell>
          <cell r="AC856">
            <v>39</v>
          </cell>
        </row>
        <row r="857">
          <cell r="F857">
            <v>5716518</v>
          </cell>
          <cell r="G857">
            <v>14</v>
          </cell>
          <cell r="H857">
            <v>7</v>
          </cell>
          <cell r="I857" t="str">
            <v>18</v>
          </cell>
          <cell r="J857" t="str">
            <v>LEXA-TH</v>
          </cell>
          <cell r="K857" t="str">
            <v>39/8</v>
          </cell>
          <cell r="L857" t="str">
            <v>+</v>
          </cell>
          <cell r="M857" t="str">
            <v>B</v>
          </cell>
          <cell r="N857" t="str">
            <v>B</v>
          </cell>
          <cell r="O857">
            <v>1199</v>
          </cell>
          <cell r="P857">
            <v>575</v>
          </cell>
          <cell r="Q857">
            <v>575</v>
          </cell>
          <cell r="R857">
            <v>55</v>
          </cell>
          <cell r="S857">
            <v>50</v>
          </cell>
          <cell r="T857">
            <v>82</v>
          </cell>
          <cell r="U857">
            <v>59</v>
          </cell>
          <cell r="V857">
            <v>59950.21</v>
          </cell>
          <cell r="W857">
            <v>1316</v>
          </cell>
          <cell r="X857">
            <v>1209892.3</v>
          </cell>
          <cell r="Y857">
            <v>70005</v>
          </cell>
          <cell r="Z857" t="str">
            <v xml:space="preserve">S.N.S.         </v>
          </cell>
          <cell r="AA857">
            <v>520</v>
          </cell>
          <cell r="AB857">
            <v>436882.45</v>
          </cell>
        </row>
        <row r="858">
          <cell r="F858">
            <v>5714518</v>
          </cell>
          <cell r="G858">
            <v>14</v>
          </cell>
          <cell r="H858">
            <v>7</v>
          </cell>
          <cell r="I858" t="str">
            <v>18</v>
          </cell>
          <cell r="J858" t="str">
            <v>LEXA-TH</v>
          </cell>
          <cell r="K858" t="str">
            <v>39/8</v>
          </cell>
          <cell r="L858" t="str">
            <v>+</v>
          </cell>
          <cell r="M858" t="str">
            <v>B</v>
          </cell>
          <cell r="N858" t="str">
            <v>B</v>
          </cell>
          <cell r="O858">
            <v>1199</v>
          </cell>
          <cell r="P858">
            <v>575</v>
          </cell>
          <cell r="Q858">
            <v>575</v>
          </cell>
          <cell r="R858">
            <v>91</v>
          </cell>
          <cell r="S858">
            <v>62</v>
          </cell>
          <cell r="T858">
            <v>93</v>
          </cell>
          <cell r="U858">
            <v>74</v>
          </cell>
          <cell r="V858">
            <v>74758.42</v>
          </cell>
          <cell r="W858">
            <v>1308</v>
          </cell>
          <cell r="X858">
            <v>1225741.2</v>
          </cell>
          <cell r="Y858">
            <v>70005</v>
          </cell>
          <cell r="Z858" t="str">
            <v xml:space="preserve">S.N.S.         </v>
          </cell>
          <cell r="AA858">
            <v>525</v>
          </cell>
          <cell r="AB858">
            <v>444240.5</v>
          </cell>
        </row>
        <row r="859">
          <cell r="F859">
            <v>5716519</v>
          </cell>
          <cell r="G859">
            <v>14</v>
          </cell>
          <cell r="H859">
            <v>7</v>
          </cell>
          <cell r="I859" t="str">
            <v>19</v>
          </cell>
          <cell r="J859" t="str">
            <v>LEXA-BOW-NEW</v>
          </cell>
          <cell r="K859" t="str">
            <v>39/8</v>
          </cell>
          <cell r="L859" t="str">
            <v>+</v>
          </cell>
          <cell r="M859" t="str">
            <v>B</v>
          </cell>
          <cell r="N859" t="str">
            <v>B</v>
          </cell>
          <cell r="O859">
            <v>1299</v>
          </cell>
          <cell r="P859">
            <v>635</v>
          </cell>
          <cell r="Q859">
            <v>635</v>
          </cell>
          <cell r="R859">
            <v>76</v>
          </cell>
          <cell r="S859">
            <v>15</v>
          </cell>
          <cell r="T859">
            <v>43</v>
          </cell>
          <cell r="U859">
            <v>72</v>
          </cell>
          <cell r="V859">
            <v>79716.67</v>
          </cell>
          <cell r="W859">
            <v>785</v>
          </cell>
          <cell r="X859">
            <v>837538.77</v>
          </cell>
          <cell r="Y859">
            <v>70005</v>
          </cell>
          <cell r="Z859" t="str">
            <v xml:space="preserve">S.N.S.         </v>
          </cell>
          <cell r="AA859">
            <v>334</v>
          </cell>
          <cell r="AB859">
            <v>332001.02</v>
          </cell>
        </row>
        <row r="860">
          <cell r="F860">
            <v>5714519</v>
          </cell>
          <cell r="G860">
            <v>14</v>
          </cell>
          <cell r="H860">
            <v>7</v>
          </cell>
          <cell r="I860" t="str">
            <v>19</v>
          </cell>
          <cell r="J860" t="str">
            <v>LEXA-BOW-NEW</v>
          </cell>
          <cell r="K860" t="str">
            <v>39/8</v>
          </cell>
          <cell r="L860" t="str">
            <v>+</v>
          </cell>
          <cell r="M860" t="str">
            <v>B</v>
          </cell>
          <cell r="N860" t="str">
            <v>B</v>
          </cell>
          <cell r="O860">
            <v>1299</v>
          </cell>
          <cell r="P860">
            <v>635</v>
          </cell>
          <cell r="Q860">
            <v>635</v>
          </cell>
          <cell r="R860">
            <v>105</v>
          </cell>
          <cell r="S860">
            <v>57</v>
          </cell>
          <cell r="T860">
            <v>52</v>
          </cell>
          <cell r="U860">
            <v>77</v>
          </cell>
          <cell r="V860">
            <v>84879.37</v>
          </cell>
          <cell r="W860">
            <v>568</v>
          </cell>
          <cell r="X860">
            <v>620187.03</v>
          </cell>
          <cell r="Y860">
            <v>70005</v>
          </cell>
          <cell r="Z860" t="str">
            <v xml:space="preserve">S.N.S.         </v>
          </cell>
          <cell r="AA860">
            <v>329</v>
          </cell>
          <cell r="AB860">
            <v>328301.53000000003</v>
          </cell>
        </row>
        <row r="861">
          <cell r="F861">
            <v>6716520</v>
          </cell>
          <cell r="G861">
            <v>14</v>
          </cell>
          <cell r="H861">
            <v>7</v>
          </cell>
          <cell r="I861" t="str">
            <v>20</v>
          </cell>
          <cell r="J861" t="str">
            <v>PATINA</v>
          </cell>
          <cell r="K861" t="str">
            <v>00/0</v>
          </cell>
          <cell r="L861" t="str">
            <v/>
          </cell>
          <cell r="M861" t="str">
            <v>B</v>
          </cell>
          <cell r="N861" t="str">
            <v>W</v>
          </cell>
          <cell r="O861">
            <v>4999</v>
          </cell>
          <cell r="P861">
            <v>1914</v>
          </cell>
          <cell r="Q861">
            <v>1914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0</v>
          </cell>
          <cell r="X861">
            <v>0</v>
          </cell>
          <cell r="Y861">
            <v>80025</v>
          </cell>
          <cell r="Z861" t="str">
            <v xml:space="preserve">CFS            </v>
          </cell>
        </row>
        <row r="862">
          <cell r="F862">
            <v>6714520</v>
          </cell>
          <cell r="G862">
            <v>14</v>
          </cell>
          <cell r="H862">
            <v>7</v>
          </cell>
          <cell r="I862" t="str">
            <v>20</v>
          </cell>
          <cell r="J862" t="str">
            <v>PATINA</v>
          </cell>
          <cell r="K862" t="str">
            <v>00/0</v>
          </cell>
          <cell r="L862" t="str">
            <v/>
          </cell>
          <cell r="M862" t="str">
            <v>B</v>
          </cell>
          <cell r="N862" t="str">
            <v>W</v>
          </cell>
          <cell r="O862">
            <v>4999</v>
          </cell>
          <cell r="P862">
            <v>1914</v>
          </cell>
          <cell r="Q862">
            <v>1914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80025</v>
          </cell>
          <cell r="Z862" t="str">
            <v xml:space="preserve">CFS            </v>
          </cell>
        </row>
        <row r="863">
          <cell r="F863">
            <v>6715521</v>
          </cell>
          <cell r="G863">
            <v>14</v>
          </cell>
          <cell r="H863">
            <v>7</v>
          </cell>
          <cell r="I863" t="str">
            <v>21</v>
          </cell>
          <cell r="J863" t="str">
            <v>THARAKA</v>
          </cell>
          <cell r="K863" t="str">
            <v>00/0</v>
          </cell>
          <cell r="L863" t="str">
            <v/>
          </cell>
          <cell r="M863" t="str">
            <v>B</v>
          </cell>
          <cell r="N863" t="str">
            <v>W</v>
          </cell>
          <cell r="O863">
            <v>1499</v>
          </cell>
          <cell r="P863">
            <v>640</v>
          </cell>
          <cell r="Q863">
            <v>640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70011</v>
          </cell>
          <cell r="Z863" t="str">
            <v>THE GLAMOUR SHO</v>
          </cell>
        </row>
        <row r="864">
          <cell r="F864">
            <v>6714521</v>
          </cell>
          <cell r="G864">
            <v>14</v>
          </cell>
          <cell r="H864">
            <v>7</v>
          </cell>
          <cell r="I864" t="str">
            <v>21</v>
          </cell>
          <cell r="J864" t="str">
            <v>THARAKA</v>
          </cell>
          <cell r="K864" t="str">
            <v>00/0</v>
          </cell>
          <cell r="L864" t="str">
            <v/>
          </cell>
          <cell r="M864" t="str">
            <v>B</v>
          </cell>
          <cell r="N864" t="str">
            <v>W</v>
          </cell>
          <cell r="O864">
            <v>1499</v>
          </cell>
          <cell r="P864">
            <v>640</v>
          </cell>
          <cell r="Q864">
            <v>640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70011</v>
          </cell>
          <cell r="Z864" t="str">
            <v>THE GLAMOUR SHO</v>
          </cell>
        </row>
        <row r="865">
          <cell r="F865">
            <v>5715321</v>
          </cell>
          <cell r="G865">
            <v>14</v>
          </cell>
          <cell r="H865">
            <v>7</v>
          </cell>
          <cell r="I865" t="str">
            <v>21</v>
          </cell>
          <cell r="J865" t="str">
            <v>PEONY-1</v>
          </cell>
          <cell r="K865" t="str">
            <v>00/0</v>
          </cell>
          <cell r="L865" t="str">
            <v/>
          </cell>
          <cell r="M865" t="str">
            <v>B</v>
          </cell>
          <cell r="N865" t="str">
            <v>W</v>
          </cell>
          <cell r="O865">
            <v>2499</v>
          </cell>
          <cell r="P865">
            <v>1162</v>
          </cell>
          <cell r="Q865">
            <v>1162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80005</v>
          </cell>
          <cell r="Z865" t="str">
            <v xml:space="preserve">BATA INDIA     </v>
          </cell>
          <cell r="AA865">
            <v>0</v>
          </cell>
          <cell r="AB865">
            <v>0</v>
          </cell>
        </row>
        <row r="866">
          <cell r="F866">
            <v>5719321</v>
          </cell>
          <cell r="G866">
            <v>14</v>
          </cell>
          <cell r="H866">
            <v>7</v>
          </cell>
          <cell r="I866" t="str">
            <v>21</v>
          </cell>
          <cell r="J866" t="str">
            <v>PEONY-1</v>
          </cell>
          <cell r="K866" t="str">
            <v>00/0</v>
          </cell>
          <cell r="L866" t="str">
            <v/>
          </cell>
          <cell r="M866" t="str">
            <v>B</v>
          </cell>
          <cell r="N866" t="str">
            <v>W</v>
          </cell>
          <cell r="O866">
            <v>2499</v>
          </cell>
          <cell r="P866">
            <v>1162</v>
          </cell>
          <cell r="Q866">
            <v>1162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80005</v>
          </cell>
          <cell r="Z866" t="str">
            <v xml:space="preserve">BATA INDIA     </v>
          </cell>
          <cell r="AA866">
            <v>0</v>
          </cell>
          <cell r="AB866">
            <v>0</v>
          </cell>
        </row>
        <row r="867">
          <cell r="F867">
            <v>7715522</v>
          </cell>
          <cell r="G867">
            <v>14</v>
          </cell>
          <cell r="H867">
            <v>7</v>
          </cell>
          <cell r="I867" t="str">
            <v>22</v>
          </cell>
          <cell r="J867" t="str">
            <v>AMBER</v>
          </cell>
          <cell r="K867" t="str">
            <v>40/8</v>
          </cell>
          <cell r="L867" t="str">
            <v>+</v>
          </cell>
          <cell r="M867" t="str">
            <v>B</v>
          </cell>
          <cell r="N867" t="str">
            <v>B</v>
          </cell>
          <cell r="O867">
            <v>1999</v>
          </cell>
          <cell r="P867">
            <v>845</v>
          </cell>
          <cell r="Q867">
            <v>845</v>
          </cell>
          <cell r="R867">
            <v>1</v>
          </cell>
          <cell r="S867">
            <v>1</v>
          </cell>
          <cell r="T867">
            <v>0</v>
          </cell>
          <cell r="U867">
            <v>1</v>
          </cell>
          <cell r="V867">
            <v>1708.55</v>
          </cell>
          <cell r="W867">
            <v>44</v>
          </cell>
          <cell r="X867">
            <v>69262.02</v>
          </cell>
          <cell r="Y867">
            <v>70064</v>
          </cell>
          <cell r="Z867" t="str">
            <v>AMAZING LANKA I</v>
          </cell>
          <cell r="AA867">
            <v>4</v>
          </cell>
          <cell r="AB867">
            <v>6150.44</v>
          </cell>
        </row>
        <row r="868">
          <cell r="F868">
            <v>7716522</v>
          </cell>
          <cell r="G868">
            <v>14</v>
          </cell>
          <cell r="H868">
            <v>7</v>
          </cell>
          <cell r="I868" t="str">
            <v>22</v>
          </cell>
          <cell r="J868" t="str">
            <v>AMBER</v>
          </cell>
          <cell r="K868" t="str">
            <v>40/8</v>
          </cell>
          <cell r="L868" t="str">
            <v>+</v>
          </cell>
          <cell r="M868" t="str">
            <v>B</v>
          </cell>
          <cell r="N868" t="str">
            <v>B</v>
          </cell>
          <cell r="O868">
            <v>1999</v>
          </cell>
          <cell r="P868">
            <v>845</v>
          </cell>
          <cell r="Q868">
            <v>845</v>
          </cell>
          <cell r="R868">
            <v>1</v>
          </cell>
          <cell r="S868">
            <v>5</v>
          </cell>
          <cell r="T868">
            <v>4</v>
          </cell>
          <cell r="U868">
            <v>6</v>
          </cell>
          <cell r="V868">
            <v>9995.01</v>
          </cell>
          <cell r="W868">
            <v>99</v>
          </cell>
          <cell r="X868">
            <v>159616.26</v>
          </cell>
          <cell r="Y868">
            <v>70064</v>
          </cell>
          <cell r="Z868" t="str">
            <v>AMAZING LANKA I</v>
          </cell>
          <cell r="AA868">
            <v>30</v>
          </cell>
          <cell r="AB868">
            <v>46128.3</v>
          </cell>
        </row>
        <row r="869">
          <cell r="F869">
            <v>7713522</v>
          </cell>
          <cell r="G869">
            <v>14</v>
          </cell>
          <cell r="H869">
            <v>7</v>
          </cell>
          <cell r="I869" t="str">
            <v>22</v>
          </cell>
          <cell r="J869" t="str">
            <v>AMBER</v>
          </cell>
          <cell r="K869" t="str">
            <v>40/8</v>
          </cell>
          <cell r="L869" t="str">
            <v>+</v>
          </cell>
          <cell r="M869" t="str">
            <v>B</v>
          </cell>
          <cell r="N869" t="str">
            <v>B</v>
          </cell>
          <cell r="O869">
            <v>1999</v>
          </cell>
          <cell r="P869">
            <v>845</v>
          </cell>
          <cell r="Q869">
            <v>845</v>
          </cell>
          <cell r="R869">
            <v>3</v>
          </cell>
          <cell r="S869">
            <v>2</v>
          </cell>
          <cell r="T869">
            <v>4</v>
          </cell>
          <cell r="U869">
            <v>0</v>
          </cell>
          <cell r="V869">
            <v>0</v>
          </cell>
          <cell r="W869">
            <v>59</v>
          </cell>
          <cell r="X869">
            <v>91036.63</v>
          </cell>
          <cell r="Y869">
            <v>70064</v>
          </cell>
          <cell r="Z869" t="str">
            <v>AMAZING LANKA I</v>
          </cell>
          <cell r="AA869">
            <v>24</v>
          </cell>
          <cell r="AB869">
            <v>36902.639999999999</v>
          </cell>
        </row>
        <row r="870">
          <cell r="F870">
            <v>6718522</v>
          </cell>
          <cell r="G870">
            <v>14</v>
          </cell>
          <cell r="H870">
            <v>7</v>
          </cell>
          <cell r="I870" t="str">
            <v>22</v>
          </cell>
          <cell r="J870" t="str">
            <v>STEFFI-TR</v>
          </cell>
          <cell r="K870" t="str">
            <v>00/0</v>
          </cell>
          <cell r="L870" t="str">
            <v/>
          </cell>
          <cell r="M870" t="str">
            <v>B</v>
          </cell>
          <cell r="N870" t="str">
            <v>D</v>
          </cell>
          <cell r="O870">
            <v>1299</v>
          </cell>
          <cell r="P870">
            <v>574</v>
          </cell>
          <cell r="Q870">
            <v>574</v>
          </cell>
          <cell r="R870">
            <v>1</v>
          </cell>
          <cell r="S870">
            <v>3</v>
          </cell>
          <cell r="T870">
            <v>4</v>
          </cell>
          <cell r="U870">
            <v>1</v>
          </cell>
          <cell r="V870">
            <v>1110.26</v>
          </cell>
          <cell r="W870">
            <v>128</v>
          </cell>
          <cell r="X870">
            <v>141003.01</v>
          </cell>
          <cell r="Y870">
            <v>70026</v>
          </cell>
          <cell r="Z870" t="str">
            <v xml:space="preserve">RANJI SHOES    </v>
          </cell>
          <cell r="AA870">
            <v>305</v>
          </cell>
          <cell r="AB870">
            <v>336897.25</v>
          </cell>
          <cell r="AC870">
            <v>76</v>
          </cell>
        </row>
        <row r="871">
          <cell r="F871">
            <v>6715922</v>
          </cell>
          <cell r="G871">
            <v>14</v>
          </cell>
          <cell r="H871">
            <v>7</v>
          </cell>
          <cell r="I871" t="str">
            <v>22</v>
          </cell>
          <cell r="J871" t="str">
            <v>GLAM</v>
          </cell>
          <cell r="K871" t="str">
            <v>00/0</v>
          </cell>
          <cell r="L871" t="str">
            <v/>
          </cell>
          <cell r="M871" t="str">
            <v>B</v>
          </cell>
          <cell r="N871" t="str">
            <v>D</v>
          </cell>
          <cell r="O871">
            <v>2999</v>
          </cell>
          <cell r="P871">
            <v>1253</v>
          </cell>
          <cell r="Q871">
            <v>1253</v>
          </cell>
          <cell r="R871">
            <v>4</v>
          </cell>
          <cell r="S871">
            <v>0</v>
          </cell>
          <cell r="T871">
            <v>3</v>
          </cell>
          <cell r="U871">
            <v>2</v>
          </cell>
          <cell r="V871">
            <v>4742.01</v>
          </cell>
          <cell r="W871">
            <v>56</v>
          </cell>
          <cell r="X871">
            <v>140978.74</v>
          </cell>
          <cell r="Y871">
            <v>80005</v>
          </cell>
          <cell r="Z871" t="str">
            <v xml:space="preserve">BATA INDIA     </v>
          </cell>
          <cell r="AA871">
            <v>0</v>
          </cell>
          <cell r="AB871">
            <v>0</v>
          </cell>
        </row>
        <row r="872">
          <cell r="F872">
            <v>6719922</v>
          </cell>
          <cell r="G872">
            <v>14</v>
          </cell>
          <cell r="H872">
            <v>7</v>
          </cell>
          <cell r="I872" t="str">
            <v>22</v>
          </cell>
          <cell r="J872" t="str">
            <v>GLAM</v>
          </cell>
          <cell r="K872" t="str">
            <v>00/0</v>
          </cell>
          <cell r="L872" t="str">
            <v/>
          </cell>
          <cell r="M872" t="str">
            <v>B</v>
          </cell>
          <cell r="N872" t="str">
            <v>D</v>
          </cell>
          <cell r="O872">
            <v>2999</v>
          </cell>
          <cell r="P872">
            <v>1253</v>
          </cell>
          <cell r="Q872">
            <v>1253</v>
          </cell>
          <cell r="R872">
            <v>0</v>
          </cell>
          <cell r="S872">
            <v>2</v>
          </cell>
          <cell r="T872">
            <v>0</v>
          </cell>
          <cell r="U872">
            <v>2</v>
          </cell>
          <cell r="V872">
            <v>4613.8500000000004</v>
          </cell>
          <cell r="W872">
            <v>17</v>
          </cell>
          <cell r="X872">
            <v>41524.65</v>
          </cell>
          <cell r="Y872">
            <v>80005</v>
          </cell>
          <cell r="Z872" t="str">
            <v xml:space="preserve">BATA INDIA     </v>
          </cell>
          <cell r="AA872">
            <v>0</v>
          </cell>
          <cell r="AB872">
            <v>0</v>
          </cell>
        </row>
        <row r="873">
          <cell r="F873">
            <v>6716522</v>
          </cell>
          <cell r="G873">
            <v>14</v>
          </cell>
          <cell r="H873">
            <v>7</v>
          </cell>
          <cell r="I873" t="str">
            <v>22</v>
          </cell>
          <cell r="J873" t="str">
            <v>STEFFI-TR</v>
          </cell>
          <cell r="K873" t="str">
            <v>00/0</v>
          </cell>
          <cell r="L873" t="str">
            <v/>
          </cell>
          <cell r="M873" t="str">
            <v>B</v>
          </cell>
          <cell r="N873" t="str">
            <v>D</v>
          </cell>
          <cell r="O873">
            <v>1299</v>
          </cell>
          <cell r="P873">
            <v>574</v>
          </cell>
          <cell r="Q873">
            <v>574</v>
          </cell>
          <cell r="R873">
            <v>0</v>
          </cell>
          <cell r="S873">
            <v>5</v>
          </cell>
          <cell r="T873">
            <v>5</v>
          </cell>
          <cell r="U873">
            <v>8</v>
          </cell>
          <cell r="V873">
            <v>8549</v>
          </cell>
          <cell r="W873">
            <v>174</v>
          </cell>
          <cell r="X873">
            <v>192463.57</v>
          </cell>
          <cell r="Y873">
            <v>70026</v>
          </cell>
          <cell r="Z873" t="str">
            <v xml:space="preserve">RANJI SHOES    </v>
          </cell>
          <cell r="AA873">
            <v>232</v>
          </cell>
          <cell r="AB873">
            <v>253966.41</v>
          </cell>
          <cell r="AC873">
            <v>70</v>
          </cell>
        </row>
        <row r="874">
          <cell r="F874">
            <v>7716523</v>
          </cell>
          <cell r="G874">
            <v>14</v>
          </cell>
          <cell r="H874">
            <v>7</v>
          </cell>
          <cell r="I874" t="str">
            <v>23</v>
          </cell>
          <cell r="J874" t="str">
            <v>GLORY-M</v>
          </cell>
          <cell r="K874" t="str">
            <v>00/0</v>
          </cell>
          <cell r="L874" t="str">
            <v/>
          </cell>
          <cell r="M874" t="str">
            <v>B</v>
          </cell>
          <cell r="N874" t="str">
            <v>W</v>
          </cell>
          <cell r="O874">
            <v>1699</v>
          </cell>
          <cell r="P874">
            <v>740</v>
          </cell>
          <cell r="Q874">
            <v>740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70064</v>
          </cell>
          <cell r="Z874" t="str">
            <v>AMAZING LANKA I</v>
          </cell>
        </row>
        <row r="875">
          <cell r="F875">
            <v>7714523</v>
          </cell>
          <cell r="G875">
            <v>14</v>
          </cell>
          <cell r="H875">
            <v>7</v>
          </cell>
          <cell r="I875" t="str">
            <v>23</v>
          </cell>
          <cell r="J875" t="str">
            <v>GLORY-M</v>
          </cell>
          <cell r="K875" t="str">
            <v>00/0</v>
          </cell>
          <cell r="L875" t="str">
            <v/>
          </cell>
          <cell r="M875" t="str">
            <v>B</v>
          </cell>
          <cell r="N875" t="str">
            <v>W</v>
          </cell>
          <cell r="O875">
            <v>1699</v>
          </cell>
          <cell r="P875">
            <v>740</v>
          </cell>
          <cell r="Q875">
            <v>740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70064</v>
          </cell>
          <cell r="Z875" t="str">
            <v>AMAZING LANKA I</v>
          </cell>
        </row>
        <row r="876">
          <cell r="F876">
            <v>6716025</v>
          </cell>
          <cell r="G876">
            <v>14</v>
          </cell>
          <cell r="H876">
            <v>7</v>
          </cell>
          <cell r="I876" t="str">
            <v>25</v>
          </cell>
          <cell r="J876" t="str">
            <v>IRISH</v>
          </cell>
          <cell r="K876" t="str">
            <v>27/8</v>
          </cell>
          <cell r="L876" t="str">
            <v>-</v>
          </cell>
          <cell r="M876" t="str">
            <v>B</v>
          </cell>
          <cell r="N876" t="str">
            <v>D</v>
          </cell>
          <cell r="O876">
            <v>1199</v>
          </cell>
          <cell r="P876">
            <v>595</v>
          </cell>
          <cell r="Q876">
            <v>595</v>
          </cell>
          <cell r="R876">
            <v>3</v>
          </cell>
          <cell r="S876">
            <v>1</v>
          </cell>
          <cell r="T876">
            <v>3</v>
          </cell>
          <cell r="U876">
            <v>0</v>
          </cell>
          <cell r="V876">
            <v>0</v>
          </cell>
          <cell r="W876">
            <v>93</v>
          </cell>
          <cell r="X876">
            <v>58331.4</v>
          </cell>
          <cell r="Y876">
            <v>70026</v>
          </cell>
          <cell r="Z876" t="str">
            <v xml:space="preserve">RANJI SHOES    </v>
          </cell>
          <cell r="AA876">
            <v>41</v>
          </cell>
          <cell r="AB876">
            <v>49467.16</v>
          </cell>
          <cell r="AC876">
            <v>84</v>
          </cell>
        </row>
        <row r="877">
          <cell r="F877">
            <v>5715326</v>
          </cell>
          <cell r="G877">
            <v>14</v>
          </cell>
          <cell r="H877">
            <v>7</v>
          </cell>
          <cell r="I877" t="str">
            <v>26</v>
          </cell>
          <cell r="J877" t="str">
            <v>PEONY-2</v>
          </cell>
          <cell r="K877" t="str">
            <v>00/0</v>
          </cell>
          <cell r="L877" t="str">
            <v/>
          </cell>
          <cell r="M877" t="str">
            <v>B</v>
          </cell>
          <cell r="N877" t="str">
            <v>W</v>
          </cell>
          <cell r="O877">
            <v>2499</v>
          </cell>
          <cell r="P877">
            <v>1100</v>
          </cell>
          <cell r="Q877">
            <v>1100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80005</v>
          </cell>
          <cell r="Z877" t="str">
            <v xml:space="preserve">BATA INDIA     </v>
          </cell>
          <cell r="AA877">
            <v>0</v>
          </cell>
          <cell r="AB877">
            <v>0</v>
          </cell>
        </row>
        <row r="878">
          <cell r="F878">
            <v>5718326</v>
          </cell>
          <cell r="G878">
            <v>14</v>
          </cell>
          <cell r="H878">
            <v>7</v>
          </cell>
          <cell r="I878" t="str">
            <v>26</v>
          </cell>
          <cell r="J878" t="str">
            <v>PEONY-2</v>
          </cell>
          <cell r="K878" t="str">
            <v>00/0</v>
          </cell>
          <cell r="L878" t="str">
            <v/>
          </cell>
          <cell r="M878" t="str">
            <v>B</v>
          </cell>
          <cell r="N878" t="str">
            <v>W</v>
          </cell>
          <cell r="O878">
            <v>2499</v>
          </cell>
          <cell r="P878">
            <v>1100</v>
          </cell>
          <cell r="Q878">
            <v>1100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80005</v>
          </cell>
          <cell r="Z878" t="str">
            <v xml:space="preserve">BATA INDIA     </v>
          </cell>
          <cell r="AA878">
            <v>0</v>
          </cell>
          <cell r="AB878">
            <v>0</v>
          </cell>
        </row>
        <row r="879">
          <cell r="F879">
            <v>7718028</v>
          </cell>
          <cell r="G879">
            <v>14</v>
          </cell>
          <cell r="H879">
            <v>7</v>
          </cell>
          <cell r="I879" t="str">
            <v>28</v>
          </cell>
          <cell r="J879" t="str">
            <v>KIA</v>
          </cell>
          <cell r="K879" t="str">
            <v>00/0</v>
          </cell>
          <cell r="L879" t="str">
            <v/>
          </cell>
          <cell r="M879" t="str">
            <v>B</v>
          </cell>
          <cell r="N879" t="str">
            <v>D</v>
          </cell>
          <cell r="O879">
            <v>1599</v>
          </cell>
          <cell r="P879">
            <v>650</v>
          </cell>
          <cell r="Q879">
            <v>762.76</v>
          </cell>
          <cell r="R879">
            <v>0</v>
          </cell>
          <cell r="S879">
            <v>0</v>
          </cell>
          <cell r="T879">
            <v>1</v>
          </cell>
          <cell r="U879">
            <v>0</v>
          </cell>
          <cell r="V879">
            <v>0</v>
          </cell>
          <cell r="W879">
            <v>16</v>
          </cell>
          <cell r="X879">
            <v>20049.060000000001</v>
          </cell>
          <cell r="Y879">
            <v>70058</v>
          </cell>
          <cell r="Z879" t="str">
            <v xml:space="preserve">SAUPA PVT LTD  </v>
          </cell>
          <cell r="AA879">
            <v>76</v>
          </cell>
          <cell r="AB879">
            <v>99848.94</v>
          </cell>
          <cell r="AC879">
            <v>439</v>
          </cell>
        </row>
        <row r="880">
          <cell r="F880">
            <v>7711028</v>
          </cell>
          <cell r="G880">
            <v>14</v>
          </cell>
          <cell r="H880">
            <v>7</v>
          </cell>
          <cell r="I880" t="str">
            <v>28</v>
          </cell>
          <cell r="J880" t="str">
            <v>KIA</v>
          </cell>
          <cell r="K880" t="str">
            <v>00/0</v>
          </cell>
          <cell r="L880" t="str">
            <v/>
          </cell>
          <cell r="M880" t="str">
            <v>B</v>
          </cell>
          <cell r="N880" t="str">
            <v>D</v>
          </cell>
          <cell r="O880">
            <v>1599</v>
          </cell>
          <cell r="P880">
            <v>650</v>
          </cell>
          <cell r="Q880">
            <v>762.76</v>
          </cell>
          <cell r="R880">
            <v>2</v>
          </cell>
          <cell r="S880">
            <v>3</v>
          </cell>
          <cell r="T880">
            <v>1</v>
          </cell>
          <cell r="U880">
            <v>2</v>
          </cell>
          <cell r="V880">
            <v>2733.34</v>
          </cell>
          <cell r="W880">
            <v>45</v>
          </cell>
          <cell r="X880">
            <v>48526.27</v>
          </cell>
          <cell r="Y880">
            <v>70058</v>
          </cell>
          <cell r="Z880" t="str">
            <v xml:space="preserve">SAUPA PVT LTD  </v>
          </cell>
          <cell r="AA880">
            <v>101</v>
          </cell>
          <cell r="AB880">
            <v>136366.34</v>
          </cell>
          <cell r="AC880">
            <v>323</v>
          </cell>
        </row>
        <row r="881">
          <cell r="F881">
            <v>6715928</v>
          </cell>
          <cell r="G881">
            <v>14</v>
          </cell>
          <cell r="H881">
            <v>7</v>
          </cell>
          <cell r="I881" t="str">
            <v>28</v>
          </cell>
          <cell r="J881" t="str">
            <v>ANGELTHONG</v>
          </cell>
          <cell r="K881" t="str">
            <v>00/0</v>
          </cell>
          <cell r="L881" t="str">
            <v/>
          </cell>
          <cell r="M881" t="str">
            <v>B</v>
          </cell>
          <cell r="N881" t="str">
            <v>W</v>
          </cell>
          <cell r="O881">
            <v>3999</v>
          </cell>
          <cell r="P881">
            <v>1605</v>
          </cell>
          <cell r="Q881">
            <v>1605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80005</v>
          </cell>
          <cell r="Z881" t="str">
            <v xml:space="preserve">BATA INDIA     </v>
          </cell>
        </row>
        <row r="882">
          <cell r="F882">
            <v>6716928</v>
          </cell>
          <cell r="G882">
            <v>14</v>
          </cell>
          <cell r="H882">
            <v>7</v>
          </cell>
          <cell r="I882" t="str">
            <v>28</v>
          </cell>
          <cell r="J882" t="str">
            <v>ANGELTHONG</v>
          </cell>
          <cell r="K882" t="str">
            <v>00/0</v>
          </cell>
          <cell r="L882" t="str">
            <v/>
          </cell>
          <cell r="M882" t="str">
            <v>B</v>
          </cell>
          <cell r="N882" t="str">
            <v>W</v>
          </cell>
          <cell r="O882">
            <v>3999</v>
          </cell>
          <cell r="P882">
            <v>1605</v>
          </cell>
          <cell r="Q882">
            <v>1605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80005</v>
          </cell>
          <cell r="Z882" t="str">
            <v xml:space="preserve">BATA INDIA     </v>
          </cell>
        </row>
        <row r="883">
          <cell r="F883">
            <v>6716529</v>
          </cell>
          <cell r="G883">
            <v>14</v>
          </cell>
          <cell r="H883">
            <v>7</v>
          </cell>
          <cell r="I883" t="str">
            <v>29</v>
          </cell>
          <cell r="J883" t="str">
            <v>SHYAMA NEW 1</v>
          </cell>
          <cell r="K883" t="str">
            <v>00/0</v>
          </cell>
          <cell r="L883" t="str">
            <v/>
          </cell>
          <cell r="M883" t="str">
            <v>B</v>
          </cell>
          <cell r="N883" t="str">
            <v>D</v>
          </cell>
          <cell r="O883">
            <v>1199</v>
          </cell>
          <cell r="P883">
            <v>544</v>
          </cell>
          <cell r="Q883">
            <v>544</v>
          </cell>
          <cell r="R883">
            <v>10</v>
          </cell>
          <cell r="S883">
            <v>8</v>
          </cell>
          <cell r="T883">
            <v>12</v>
          </cell>
          <cell r="U883">
            <v>14</v>
          </cell>
          <cell r="V883">
            <v>14142.1</v>
          </cell>
          <cell r="W883">
            <v>422</v>
          </cell>
          <cell r="X883">
            <v>428669.59</v>
          </cell>
          <cell r="Y883">
            <v>70026</v>
          </cell>
          <cell r="Z883" t="str">
            <v xml:space="preserve">RANJI SHOES    </v>
          </cell>
          <cell r="AA883">
            <v>532</v>
          </cell>
          <cell r="AB883">
            <v>534735.35</v>
          </cell>
          <cell r="AC883">
            <v>307</v>
          </cell>
        </row>
        <row r="884">
          <cell r="F884">
            <v>6714529</v>
          </cell>
          <cell r="G884">
            <v>14</v>
          </cell>
          <cell r="H884">
            <v>7</v>
          </cell>
          <cell r="I884" t="str">
            <v>29</v>
          </cell>
          <cell r="J884" t="str">
            <v>SHYAMA NEW 1</v>
          </cell>
          <cell r="K884" t="str">
            <v>00/0</v>
          </cell>
          <cell r="L884" t="str">
            <v/>
          </cell>
          <cell r="M884" t="str">
            <v>B</v>
          </cell>
          <cell r="N884" t="str">
            <v>D</v>
          </cell>
          <cell r="O884">
            <v>1199</v>
          </cell>
          <cell r="P884">
            <v>544</v>
          </cell>
          <cell r="Q884">
            <v>544</v>
          </cell>
          <cell r="R884">
            <v>7</v>
          </cell>
          <cell r="S884">
            <v>7</v>
          </cell>
          <cell r="T884">
            <v>5</v>
          </cell>
          <cell r="U884">
            <v>3</v>
          </cell>
          <cell r="V884">
            <v>3074.37</v>
          </cell>
          <cell r="W884">
            <v>199</v>
          </cell>
          <cell r="X884">
            <v>201422.45</v>
          </cell>
          <cell r="Y884">
            <v>70026</v>
          </cell>
          <cell r="Z884" t="str">
            <v xml:space="preserve">RANJI SHOES    </v>
          </cell>
          <cell r="AA884">
            <v>244</v>
          </cell>
          <cell r="AB884">
            <v>245385.95</v>
          </cell>
          <cell r="AC884">
            <v>148</v>
          </cell>
        </row>
        <row r="885">
          <cell r="F885">
            <v>6714029</v>
          </cell>
          <cell r="G885">
            <v>14</v>
          </cell>
          <cell r="H885">
            <v>7</v>
          </cell>
          <cell r="I885" t="str">
            <v>29</v>
          </cell>
          <cell r="J885" t="str">
            <v>JORDANI</v>
          </cell>
          <cell r="K885" t="str">
            <v>27/8</v>
          </cell>
          <cell r="L885" t="str">
            <v>-</v>
          </cell>
          <cell r="M885" t="str">
            <v>B</v>
          </cell>
          <cell r="N885" t="str">
            <v>D</v>
          </cell>
          <cell r="O885">
            <v>1199</v>
          </cell>
          <cell r="P885">
            <v>595</v>
          </cell>
          <cell r="Q885">
            <v>595</v>
          </cell>
          <cell r="R885">
            <v>2</v>
          </cell>
          <cell r="S885">
            <v>0</v>
          </cell>
          <cell r="T885">
            <v>0</v>
          </cell>
          <cell r="U885">
            <v>1</v>
          </cell>
          <cell r="V885">
            <v>1024.79</v>
          </cell>
          <cell r="W885">
            <v>61</v>
          </cell>
          <cell r="X885">
            <v>44016.86</v>
          </cell>
          <cell r="Y885">
            <v>70026</v>
          </cell>
          <cell r="Z885" t="str">
            <v xml:space="preserve">RANJI SHOES    </v>
          </cell>
          <cell r="AA885">
            <v>67</v>
          </cell>
          <cell r="AB885">
            <v>82214.62</v>
          </cell>
          <cell r="AC885">
            <v>91</v>
          </cell>
        </row>
        <row r="886">
          <cell r="F886">
            <v>6715830</v>
          </cell>
          <cell r="G886">
            <v>14</v>
          </cell>
          <cell r="H886">
            <v>7</v>
          </cell>
          <cell r="I886" t="str">
            <v>30</v>
          </cell>
          <cell r="J886" t="str">
            <v>HAZEL TOE RING</v>
          </cell>
          <cell r="K886" t="str">
            <v>00/0</v>
          </cell>
          <cell r="L886" t="str">
            <v/>
          </cell>
          <cell r="M886" t="str">
            <v>B</v>
          </cell>
          <cell r="N886" t="str">
            <v>D</v>
          </cell>
          <cell r="O886">
            <v>3999</v>
          </cell>
          <cell r="P886">
            <v>1605</v>
          </cell>
          <cell r="Q886">
            <v>1605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80005</v>
          </cell>
          <cell r="Z886" t="str">
            <v xml:space="preserve">BATA INDIA     </v>
          </cell>
        </row>
        <row r="887">
          <cell r="F887">
            <v>6714931</v>
          </cell>
          <cell r="G887">
            <v>14</v>
          </cell>
          <cell r="H887">
            <v>7</v>
          </cell>
          <cell r="I887" t="str">
            <v>31</v>
          </cell>
          <cell r="J887" t="str">
            <v>APRIL THONG</v>
          </cell>
          <cell r="K887" t="str">
            <v>00/0</v>
          </cell>
          <cell r="L887" t="str">
            <v/>
          </cell>
          <cell r="M887" t="str">
            <v>B</v>
          </cell>
          <cell r="N887" t="str">
            <v>W</v>
          </cell>
          <cell r="O887">
            <v>3999</v>
          </cell>
          <cell r="P887">
            <v>1670</v>
          </cell>
          <cell r="Q887">
            <v>1670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80005</v>
          </cell>
          <cell r="Z887" t="str">
            <v xml:space="preserve">BATA INDIA     </v>
          </cell>
        </row>
        <row r="888">
          <cell r="F888">
            <v>6715531</v>
          </cell>
          <cell r="G888">
            <v>14</v>
          </cell>
          <cell r="H888">
            <v>7</v>
          </cell>
          <cell r="I888" t="str">
            <v>31</v>
          </cell>
          <cell r="J888" t="str">
            <v>SHYAMA-TR</v>
          </cell>
          <cell r="K888" t="str">
            <v>00/0</v>
          </cell>
          <cell r="L888" t="str">
            <v>+</v>
          </cell>
          <cell r="M888" t="str">
            <v>B</v>
          </cell>
          <cell r="N888" t="str">
            <v>D</v>
          </cell>
          <cell r="O888">
            <v>1199</v>
          </cell>
          <cell r="P888">
            <v>544</v>
          </cell>
          <cell r="Q888">
            <v>544</v>
          </cell>
          <cell r="R888">
            <v>0</v>
          </cell>
          <cell r="S888">
            <v>4</v>
          </cell>
          <cell r="T888">
            <v>2</v>
          </cell>
          <cell r="U888">
            <v>3</v>
          </cell>
          <cell r="V888">
            <v>2083.17</v>
          </cell>
          <cell r="W888">
            <v>95</v>
          </cell>
          <cell r="X888">
            <v>96035.91</v>
          </cell>
          <cell r="Y888">
            <v>70027</v>
          </cell>
          <cell r="Z888" t="str">
            <v xml:space="preserve">SENALI PAWAHAN </v>
          </cell>
          <cell r="AA888">
            <v>510</v>
          </cell>
          <cell r="AB888">
            <v>514014.11</v>
          </cell>
          <cell r="AC888">
            <v>844</v>
          </cell>
        </row>
        <row r="889">
          <cell r="F889">
            <v>6716631</v>
          </cell>
          <cell r="G889">
            <v>14</v>
          </cell>
          <cell r="H889">
            <v>7</v>
          </cell>
          <cell r="I889" t="str">
            <v>31</v>
          </cell>
          <cell r="J889" t="str">
            <v>SHYAMA NEW 2</v>
          </cell>
          <cell r="K889" t="str">
            <v>00/0</v>
          </cell>
          <cell r="L889" t="str">
            <v/>
          </cell>
          <cell r="M889" t="str">
            <v>B</v>
          </cell>
          <cell r="N889" t="str">
            <v>N</v>
          </cell>
          <cell r="O889">
            <v>1199</v>
          </cell>
          <cell r="P889">
            <v>544</v>
          </cell>
          <cell r="Q889">
            <v>544</v>
          </cell>
          <cell r="R889">
            <v>28</v>
          </cell>
          <cell r="S889">
            <v>17</v>
          </cell>
          <cell r="T889">
            <v>24</v>
          </cell>
          <cell r="U889">
            <v>26</v>
          </cell>
          <cell r="V889">
            <v>26644.54</v>
          </cell>
          <cell r="W889">
            <v>569</v>
          </cell>
          <cell r="X889">
            <v>576526.29</v>
          </cell>
          <cell r="Y889">
            <v>70026</v>
          </cell>
          <cell r="Z889" t="str">
            <v xml:space="preserve">RANJI SHOES    </v>
          </cell>
          <cell r="AA889">
            <v>871</v>
          </cell>
          <cell r="AB889">
            <v>877178.96</v>
          </cell>
          <cell r="AC889">
            <v>391</v>
          </cell>
        </row>
        <row r="890">
          <cell r="F890">
            <v>6716931</v>
          </cell>
          <cell r="G890">
            <v>14</v>
          </cell>
          <cell r="H890">
            <v>7</v>
          </cell>
          <cell r="I890" t="str">
            <v>31</v>
          </cell>
          <cell r="J890" t="str">
            <v>APRIL THONG</v>
          </cell>
          <cell r="K890" t="str">
            <v>00/0</v>
          </cell>
          <cell r="L890" t="str">
            <v/>
          </cell>
          <cell r="M890" t="str">
            <v>B</v>
          </cell>
          <cell r="N890" t="str">
            <v>W</v>
          </cell>
          <cell r="O890">
            <v>3999</v>
          </cell>
          <cell r="P890">
            <v>1670</v>
          </cell>
          <cell r="Q890">
            <v>1670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0</v>
          </cell>
          <cell r="W890">
            <v>0</v>
          </cell>
          <cell r="X890">
            <v>0</v>
          </cell>
          <cell r="Y890">
            <v>80005</v>
          </cell>
          <cell r="Z890" t="str">
            <v xml:space="preserve">BATA INDIA     </v>
          </cell>
        </row>
        <row r="891">
          <cell r="F891">
            <v>6716531</v>
          </cell>
          <cell r="G891">
            <v>14</v>
          </cell>
          <cell r="H891">
            <v>7</v>
          </cell>
          <cell r="I891" t="str">
            <v>31</v>
          </cell>
          <cell r="J891" t="str">
            <v>SHYAMA-TR</v>
          </cell>
          <cell r="K891" t="str">
            <v>00/0</v>
          </cell>
          <cell r="L891" t="str">
            <v>+</v>
          </cell>
          <cell r="M891" t="str">
            <v>B</v>
          </cell>
          <cell r="N891" t="str">
            <v>D</v>
          </cell>
          <cell r="O891">
            <v>1199</v>
          </cell>
          <cell r="P891">
            <v>544</v>
          </cell>
          <cell r="Q891">
            <v>544</v>
          </cell>
          <cell r="R891">
            <v>1</v>
          </cell>
          <cell r="S891">
            <v>0</v>
          </cell>
          <cell r="T891">
            <v>1</v>
          </cell>
          <cell r="U891">
            <v>4</v>
          </cell>
          <cell r="V891">
            <v>3945.44</v>
          </cell>
          <cell r="W891">
            <v>63</v>
          </cell>
          <cell r="X891">
            <v>63690.69</v>
          </cell>
          <cell r="Y891">
            <v>70027</v>
          </cell>
          <cell r="Z891" t="str">
            <v xml:space="preserve">SENALI PAWAHAN </v>
          </cell>
          <cell r="AA891">
            <v>289</v>
          </cell>
          <cell r="AB891">
            <v>293079.65999999997</v>
          </cell>
          <cell r="AC891">
            <v>386</v>
          </cell>
        </row>
        <row r="892">
          <cell r="F892">
            <v>6715631</v>
          </cell>
          <cell r="G892">
            <v>14</v>
          </cell>
          <cell r="H892">
            <v>7</v>
          </cell>
          <cell r="I892" t="str">
            <v>31</v>
          </cell>
          <cell r="J892" t="str">
            <v>SHYAMA NEW 2</v>
          </cell>
          <cell r="K892" t="str">
            <v>00/0</v>
          </cell>
          <cell r="L892" t="str">
            <v/>
          </cell>
          <cell r="M892" t="str">
            <v>B</v>
          </cell>
          <cell r="N892" t="str">
            <v>N</v>
          </cell>
          <cell r="O892">
            <v>1199</v>
          </cell>
          <cell r="P892">
            <v>544</v>
          </cell>
          <cell r="Q892">
            <v>544</v>
          </cell>
          <cell r="R892">
            <v>50</v>
          </cell>
          <cell r="S892">
            <v>52</v>
          </cell>
          <cell r="T892">
            <v>55</v>
          </cell>
          <cell r="U892">
            <v>53</v>
          </cell>
          <cell r="V892">
            <v>53801.47</v>
          </cell>
          <cell r="W892">
            <v>901</v>
          </cell>
          <cell r="X892">
            <v>914143.33</v>
          </cell>
          <cell r="Y892">
            <v>70026</v>
          </cell>
          <cell r="Z892" t="str">
            <v xml:space="preserve">RANJI SHOES    </v>
          </cell>
          <cell r="AA892">
            <v>938</v>
          </cell>
          <cell r="AB892">
            <v>944210.47</v>
          </cell>
          <cell r="AC892">
            <v>559</v>
          </cell>
        </row>
        <row r="893">
          <cell r="F893">
            <v>6714531</v>
          </cell>
          <cell r="G893">
            <v>14</v>
          </cell>
          <cell r="H893">
            <v>7</v>
          </cell>
          <cell r="I893" t="str">
            <v>31</v>
          </cell>
          <cell r="J893" t="str">
            <v>SHYAMA-TR</v>
          </cell>
          <cell r="K893" t="str">
            <v>18/8</v>
          </cell>
          <cell r="L893" t="str">
            <v>-</v>
          </cell>
          <cell r="M893" t="str">
            <v>B</v>
          </cell>
          <cell r="N893" t="str">
            <v>D</v>
          </cell>
          <cell r="O893">
            <v>899</v>
          </cell>
          <cell r="P893">
            <v>544</v>
          </cell>
          <cell r="Q893">
            <v>544</v>
          </cell>
          <cell r="R893">
            <v>0</v>
          </cell>
          <cell r="S893">
            <v>2</v>
          </cell>
          <cell r="T893">
            <v>2</v>
          </cell>
          <cell r="U893">
            <v>2</v>
          </cell>
          <cell r="V893">
            <v>1536.76</v>
          </cell>
          <cell r="W893">
            <v>68</v>
          </cell>
          <cell r="X893">
            <v>44426.92</v>
          </cell>
          <cell r="Y893">
            <v>70027</v>
          </cell>
          <cell r="Z893" t="str">
            <v xml:space="preserve">SENALI PAWAHAN </v>
          </cell>
          <cell r="AA893">
            <v>118</v>
          </cell>
          <cell r="AB893">
            <v>108772.31</v>
          </cell>
          <cell r="AC893">
            <v>368</v>
          </cell>
        </row>
        <row r="894">
          <cell r="F894">
            <v>6716032</v>
          </cell>
          <cell r="G894">
            <v>14</v>
          </cell>
          <cell r="H894">
            <v>7</v>
          </cell>
          <cell r="I894" t="str">
            <v>32</v>
          </cell>
          <cell r="J894" t="str">
            <v>NISHEL-TR</v>
          </cell>
          <cell r="K894" t="str">
            <v>00/0</v>
          </cell>
          <cell r="L894" t="str">
            <v/>
          </cell>
          <cell r="M894" t="str">
            <v>B</v>
          </cell>
          <cell r="N894" t="str">
            <v>N</v>
          </cell>
          <cell r="O894">
            <v>1399</v>
          </cell>
          <cell r="P894">
            <v>585</v>
          </cell>
          <cell r="Q894">
            <v>585</v>
          </cell>
          <cell r="R894">
            <v>14</v>
          </cell>
          <cell r="S894">
            <v>6</v>
          </cell>
          <cell r="T894">
            <v>7</v>
          </cell>
          <cell r="U894">
            <v>8</v>
          </cell>
          <cell r="V894">
            <v>9565.84</v>
          </cell>
          <cell r="W894">
            <v>390</v>
          </cell>
          <cell r="X894">
            <v>461671.32</v>
          </cell>
          <cell r="Y894">
            <v>70041</v>
          </cell>
          <cell r="Z894" t="str">
            <v>NEW MODWAY INDU</v>
          </cell>
          <cell r="AA894">
            <v>613</v>
          </cell>
          <cell r="AB894">
            <v>724122.03</v>
          </cell>
          <cell r="AC894">
            <v>859</v>
          </cell>
        </row>
        <row r="895">
          <cell r="F895">
            <v>6712532</v>
          </cell>
          <cell r="G895">
            <v>14</v>
          </cell>
          <cell r="H895">
            <v>7</v>
          </cell>
          <cell r="I895" t="str">
            <v>32</v>
          </cell>
          <cell r="J895" t="str">
            <v>AYESHA</v>
          </cell>
          <cell r="K895" t="str">
            <v>00/0</v>
          </cell>
          <cell r="L895" t="str">
            <v/>
          </cell>
          <cell r="M895" t="str">
            <v>B</v>
          </cell>
          <cell r="N895" t="str">
            <v>N</v>
          </cell>
          <cell r="O895">
            <v>1299</v>
          </cell>
          <cell r="P895">
            <v>579</v>
          </cell>
          <cell r="Q895">
            <v>579</v>
          </cell>
          <cell r="R895">
            <v>34</v>
          </cell>
          <cell r="S895">
            <v>17</v>
          </cell>
          <cell r="T895">
            <v>20</v>
          </cell>
          <cell r="U895">
            <v>26</v>
          </cell>
          <cell r="V895">
            <v>28367.14</v>
          </cell>
          <cell r="W895">
            <v>398</v>
          </cell>
          <cell r="X895">
            <v>442846</v>
          </cell>
          <cell r="Y895">
            <v>70026</v>
          </cell>
          <cell r="Z895" t="str">
            <v xml:space="preserve">RANJI SHOES    </v>
          </cell>
          <cell r="AA895">
            <v>713</v>
          </cell>
          <cell r="AB895">
            <v>785400.51</v>
          </cell>
          <cell r="AC895">
            <v>271</v>
          </cell>
        </row>
        <row r="896">
          <cell r="F896">
            <v>6715532</v>
          </cell>
          <cell r="G896">
            <v>14</v>
          </cell>
          <cell r="H896">
            <v>7</v>
          </cell>
          <cell r="I896" t="str">
            <v>32</v>
          </cell>
          <cell r="J896" t="str">
            <v>AYESHA</v>
          </cell>
          <cell r="K896" t="str">
            <v>00/0</v>
          </cell>
          <cell r="L896" t="str">
            <v/>
          </cell>
          <cell r="M896" t="str">
            <v>B</v>
          </cell>
          <cell r="N896" t="str">
            <v>D</v>
          </cell>
          <cell r="O896">
            <v>1299</v>
          </cell>
          <cell r="P896">
            <v>579</v>
          </cell>
          <cell r="Q896">
            <v>579</v>
          </cell>
          <cell r="R896">
            <v>11</v>
          </cell>
          <cell r="S896">
            <v>10</v>
          </cell>
          <cell r="T896">
            <v>4</v>
          </cell>
          <cell r="U896">
            <v>7</v>
          </cell>
          <cell r="V896">
            <v>7771.82</v>
          </cell>
          <cell r="W896">
            <v>200</v>
          </cell>
          <cell r="X896">
            <v>220553.14</v>
          </cell>
          <cell r="Y896">
            <v>70026</v>
          </cell>
          <cell r="Z896" t="str">
            <v xml:space="preserve">RANJI SHOES    </v>
          </cell>
          <cell r="AA896">
            <v>295</v>
          </cell>
          <cell r="AB896">
            <v>325639.15000000002</v>
          </cell>
          <cell r="AC896">
            <v>125</v>
          </cell>
        </row>
        <row r="897">
          <cell r="F897">
            <v>6714534</v>
          </cell>
          <cell r="G897">
            <v>14</v>
          </cell>
          <cell r="H897">
            <v>7</v>
          </cell>
          <cell r="I897" t="str">
            <v>34</v>
          </cell>
          <cell r="J897" t="str">
            <v>NISHANI-TH</v>
          </cell>
          <cell r="K897" t="str">
            <v>27/8</v>
          </cell>
          <cell r="L897" t="str">
            <v>-</v>
          </cell>
          <cell r="M897" t="str">
            <v>B</v>
          </cell>
          <cell r="N897" t="str">
            <v>D</v>
          </cell>
          <cell r="O897">
            <v>690</v>
          </cell>
          <cell r="P897">
            <v>469.81</v>
          </cell>
          <cell r="Q897">
            <v>469.81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2</v>
          </cell>
          <cell r="X897">
            <v>170.94</v>
          </cell>
          <cell r="Y897">
            <v>70011</v>
          </cell>
          <cell r="Z897" t="str">
            <v>THE GLAMOUR SHO</v>
          </cell>
          <cell r="AA897">
            <v>1</v>
          </cell>
          <cell r="AB897">
            <v>768.38</v>
          </cell>
          <cell r="AC897">
            <v>19</v>
          </cell>
        </row>
        <row r="898">
          <cell r="F898">
            <v>6715534</v>
          </cell>
          <cell r="G898">
            <v>14</v>
          </cell>
          <cell r="H898">
            <v>7</v>
          </cell>
          <cell r="I898" t="str">
            <v>34</v>
          </cell>
          <cell r="J898" t="str">
            <v>NISHANI-TH</v>
          </cell>
          <cell r="K898" t="str">
            <v>27/8</v>
          </cell>
          <cell r="L898" t="str">
            <v>-</v>
          </cell>
          <cell r="M898" t="str">
            <v>B</v>
          </cell>
          <cell r="N898" t="str">
            <v>D</v>
          </cell>
          <cell r="O898">
            <v>690</v>
          </cell>
          <cell r="P898">
            <v>469.81</v>
          </cell>
          <cell r="Q898">
            <v>469.81</v>
          </cell>
          <cell r="R898">
            <v>2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15</v>
          </cell>
          <cell r="X898">
            <v>3923.1</v>
          </cell>
          <cell r="Y898">
            <v>70011</v>
          </cell>
          <cell r="Z898" t="str">
            <v>THE GLAMOUR SHO</v>
          </cell>
          <cell r="AA898">
            <v>1</v>
          </cell>
          <cell r="AB898">
            <v>307.44</v>
          </cell>
          <cell r="AC898">
            <v>52</v>
          </cell>
        </row>
        <row r="899">
          <cell r="F899">
            <v>7713535</v>
          </cell>
          <cell r="G899">
            <v>14</v>
          </cell>
          <cell r="H899">
            <v>7</v>
          </cell>
          <cell r="I899" t="str">
            <v>35</v>
          </cell>
          <cell r="J899" t="str">
            <v>AVA MULE</v>
          </cell>
          <cell r="K899" t="str">
            <v>41/8</v>
          </cell>
          <cell r="L899" t="str">
            <v>-</v>
          </cell>
          <cell r="M899" t="str">
            <v>B</v>
          </cell>
          <cell r="N899" t="str">
            <v>D</v>
          </cell>
          <cell r="O899">
            <v>600</v>
          </cell>
          <cell r="P899">
            <v>635</v>
          </cell>
          <cell r="Q899">
            <v>745.15</v>
          </cell>
          <cell r="R899">
            <v>3</v>
          </cell>
          <cell r="S899">
            <v>1</v>
          </cell>
          <cell r="T899">
            <v>11</v>
          </cell>
          <cell r="U899">
            <v>2</v>
          </cell>
          <cell r="V899">
            <v>1025.6400000000001</v>
          </cell>
          <cell r="W899">
            <v>51</v>
          </cell>
          <cell r="X899">
            <v>27276.93</v>
          </cell>
          <cell r="Y899">
            <v>70078</v>
          </cell>
          <cell r="Z899" t="str">
            <v>SIRIMAL FOOT WE</v>
          </cell>
          <cell r="AA899">
            <v>115</v>
          </cell>
          <cell r="AB899">
            <v>80440.13</v>
          </cell>
          <cell r="AC899">
            <v>262</v>
          </cell>
        </row>
        <row r="900">
          <cell r="F900">
            <v>6716535</v>
          </cell>
          <cell r="G900">
            <v>14</v>
          </cell>
          <cell r="H900">
            <v>7</v>
          </cell>
          <cell r="I900" t="str">
            <v>35</v>
          </cell>
          <cell r="J900" t="str">
            <v>JANE</v>
          </cell>
          <cell r="K900" t="str">
            <v>00/0</v>
          </cell>
          <cell r="L900" t="str">
            <v>+</v>
          </cell>
          <cell r="M900" t="str">
            <v>B</v>
          </cell>
          <cell r="N900" t="str">
            <v>D</v>
          </cell>
          <cell r="O900">
            <v>999</v>
          </cell>
          <cell r="P900">
            <v>439.81</v>
          </cell>
          <cell r="Q900">
            <v>439.81</v>
          </cell>
          <cell r="R900">
            <v>0</v>
          </cell>
          <cell r="S900">
            <v>2</v>
          </cell>
          <cell r="T900">
            <v>0</v>
          </cell>
          <cell r="U900">
            <v>0</v>
          </cell>
          <cell r="V900">
            <v>0</v>
          </cell>
          <cell r="W900">
            <v>24</v>
          </cell>
          <cell r="X900">
            <v>19724.02</v>
          </cell>
          <cell r="Y900">
            <v>70011</v>
          </cell>
          <cell r="Z900" t="str">
            <v>THE GLAMOUR SHO</v>
          </cell>
          <cell r="AA900">
            <v>79</v>
          </cell>
          <cell r="AB900">
            <v>63643.41</v>
          </cell>
          <cell r="AC900">
            <v>226</v>
          </cell>
        </row>
        <row r="901">
          <cell r="F901">
            <v>6714535</v>
          </cell>
          <cell r="G901">
            <v>14</v>
          </cell>
          <cell r="H901">
            <v>7</v>
          </cell>
          <cell r="I901" t="str">
            <v>35</v>
          </cell>
          <cell r="J901" t="str">
            <v>JANE</v>
          </cell>
          <cell r="K901" t="str">
            <v>41/8</v>
          </cell>
          <cell r="L901" t="str">
            <v>-</v>
          </cell>
          <cell r="M901" t="str">
            <v>B</v>
          </cell>
          <cell r="N901" t="str">
            <v>D</v>
          </cell>
          <cell r="O901">
            <v>500</v>
          </cell>
          <cell r="P901">
            <v>439.81</v>
          </cell>
          <cell r="Q901">
            <v>439.81</v>
          </cell>
          <cell r="R901">
            <v>2</v>
          </cell>
          <cell r="S901">
            <v>1</v>
          </cell>
          <cell r="T901">
            <v>1</v>
          </cell>
          <cell r="U901">
            <v>2</v>
          </cell>
          <cell r="V901">
            <v>854.7</v>
          </cell>
          <cell r="W901">
            <v>34</v>
          </cell>
          <cell r="X901">
            <v>14860.73</v>
          </cell>
          <cell r="Y901">
            <v>70011</v>
          </cell>
          <cell r="Z901" t="str">
            <v>THE GLAMOUR SHO</v>
          </cell>
          <cell r="AA901">
            <v>127</v>
          </cell>
          <cell r="AB901">
            <v>57286.1</v>
          </cell>
          <cell r="AC901">
            <v>299</v>
          </cell>
        </row>
        <row r="902">
          <cell r="F902">
            <v>6714536</v>
          </cell>
          <cell r="G902">
            <v>14</v>
          </cell>
          <cell r="H902">
            <v>7</v>
          </cell>
          <cell r="I902" t="str">
            <v>36</v>
          </cell>
          <cell r="J902" t="str">
            <v>CLEO-TH</v>
          </cell>
          <cell r="K902" t="str">
            <v>18/8</v>
          </cell>
          <cell r="L902" t="str">
            <v>-</v>
          </cell>
          <cell r="M902" t="str">
            <v>B</v>
          </cell>
          <cell r="N902" t="str">
            <v>D</v>
          </cell>
          <cell r="O902">
            <v>699</v>
          </cell>
          <cell r="P902">
            <v>389.84</v>
          </cell>
          <cell r="Q902">
            <v>389.84</v>
          </cell>
          <cell r="R902">
            <v>0</v>
          </cell>
          <cell r="S902">
            <v>0</v>
          </cell>
          <cell r="T902">
            <v>0</v>
          </cell>
          <cell r="U902">
            <v>1</v>
          </cell>
          <cell r="V902">
            <v>597.44000000000005</v>
          </cell>
          <cell r="W902">
            <v>53</v>
          </cell>
          <cell r="X902">
            <v>26697</v>
          </cell>
          <cell r="Y902">
            <v>70011</v>
          </cell>
          <cell r="Z902" t="str">
            <v>THE GLAMOUR SHO</v>
          </cell>
          <cell r="AA902">
            <v>95</v>
          </cell>
          <cell r="AB902">
            <v>71031.460000000006</v>
          </cell>
          <cell r="AC902">
            <v>255</v>
          </cell>
        </row>
        <row r="903">
          <cell r="F903">
            <v>6716536</v>
          </cell>
          <cell r="G903">
            <v>14</v>
          </cell>
          <cell r="H903">
            <v>7</v>
          </cell>
          <cell r="I903" t="str">
            <v>36</v>
          </cell>
          <cell r="J903" t="str">
            <v>CLEO-TH</v>
          </cell>
          <cell r="K903" t="str">
            <v>18/8</v>
          </cell>
          <cell r="L903" t="str">
            <v>-</v>
          </cell>
          <cell r="M903" t="str">
            <v>B</v>
          </cell>
          <cell r="N903" t="str">
            <v>D</v>
          </cell>
          <cell r="O903">
            <v>699</v>
          </cell>
          <cell r="P903">
            <v>389.84</v>
          </cell>
          <cell r="Q903">
            <v>389.84</v>
          </cell>
          <cell r="R903">
            <v>3</v>
          </cell>
          <cell r="S903">
            <v>1</v>
          </cell>
          <cell r="T903">
            <v>3</v>
          </cell>
          <cell r="U903">
            <v>1</v>
          </cell>
          <cell r="V903">
            <v>597.44000000000005</v>
          </cell>
          <cell r="W903">
            <v>99</v>
          </cell>
          <cell r="X903">
            <v>50047.8</v>
          </cell>
          <cell r="Y903">
            <v>70011</v>
          </cell>
          <cell r="Z903" t="str">
            <v>THE GLAMOUR SHO</v>
          </cell>
          <cell r="AA903">
            <v>192</v>
          </cell>
          <cell r="AB903">
            <v>134266.49</v>
          </cell>
          <cell r="AC903">
            <v>514</v>
          </cell>
        </row>
        <row r="904">
          <cell r="F904">
            <v>6716539</v>
          </cell>
          <cell r="G904">
            <v>14</v>
          </cell>
          <cell r="H904">
            <v>7</v>
          </cell>
          <cell r="I904" t="str">
            <v>39</v>
          </cell>
          <cell r="J904" t="str">
            <v>MILANO-M</v>
          </cell>
          <cell r="K904" t="str">
            <v>00/0</v>
          </cell>
          <cell r="L904" t="str">
            <v/>
          </cell>
          <cell r="M904" t="str">
            <v>B</v>
          </cell>
          <cell r="N904" t="str">
            <v>W</v>
          </cell>
          <cell r="O904">
            <v>2499</v>
          </cell>
          <cell r="P904">
            <v>1175</v>
          </cell>
          <cell r="Q904">
            <v>1175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70089</v>
          </cell>
          <cell r="Z904" t="str">
            <v>R &amp; R INDUSTRIE</v>
          </cell>
        </row>
        <row r="905">
          <cell r="F905">
            <v>6714539</v>
          </cell>
          <cell r="G905">
            <v>14</v>
          </cell>
          <cell r="H905">
            <v>7</v>
          </cell>
          <cell r="I905" t="str">
            <v>39</v>
          </cell>
          <cell r="J905" t="str">
            <v>MILANO-M</v>
          </cell>
          <cell r="K905" t="str">
            <v>00/0</v>
          </cell>
          <cell r="L905" t="str">
            <v/>
          </cell>
          <cell r="M905" t="str">
            <v>B</v>
          </cell>
          <cell r="N905" t="str">
            <v>W</v>
          </cell>
          <cell r="O905">
            <v>2499</v>
          </cell>
          <cell r="P905">
            <v>1175</v>
          </cell>
          <cell r="Q905">
            <v>1175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70089</v>
          </cell>
          <cell r="Z905" t="str">
            <v>R &amp; R INDUSTRIE</v>
          </cell>
        </row>
        <row r="906">
          <cell r="F906">
            <v>5716040</v>
          </cell>
          <cell r="G906">
            <v>14</v>
          </cell>
          <cell r="H906">
            <v>7</v>
          </cell>
          <cell r="I906" t="str">
            <v>40</v>
          </cell>
          <cell r="J906" t="str">
            <v>LEXA BOW</v>
          </cell>
          <cell r="K906" t="str">
            <v>00/0</v>
          </cell>
          <cell r="L906" t="str">
            <v/>
          </cell>
          <cell r="M906" t="str">
            <v>B</v>
          </cell>
          <cell r="N906" t="str">
            <v>D</v>
          </cell>
          <cell r="O906">
            <v>1199</v>
          </cell>
          <cell r="P906">
            <v>435</v>
          </cell>
          <cell r="Q906">
            <v>435</v>
          </cell>
          <cell r="R906">
            <v>0</v>
          </cell>
          <cell r="S906">
            <v>2</v>
          </cell>
          <cell r="T906">
            <v>1</v>
          </cell>
          <cell r="U906">
            <v>0</v>
          </cell>
          <cell r="V906">
            <v>0</v>
          </cell>
          <cell r="W906">
            <v>41</v>
          </cell>
          <cell r="X906">
            <v>41811.43</v>
          </cell>
          <cell r="Y906">
            <v>70012</v>
          </cell>
          <cell r="Z906" t="str">
            <v>SAATHI SHOE IND</v>
          </cell>
          <cell r="AA906">
            <v>124</v>
          </cell>
          <cell r="AB906">
            <v>125434.28</v>
          </cell>
          <cell r="AC906">
            <v>520</v>
          </cell>
        </row>
        <row r="907">
          <cell r="F907">
            <v>6718541</v>
          </cell>
          <cell r="G907">
            <v>14</v>
          </cell>
          <cell r="H907">
            <v>7</v>
          </cell>
          <cell r="I907" t="str">
            <v>41</v>
          </cell>
          <cell r="J907" t="str">
            <v>SHANIKA</v>
          </cell>
          <cell r="K907" t="str">
            <v>00/0</v>
          </cell>
          <cell r="L907" t="str">
            <v/>
          </cell>
          <cell r="M907" t="str">
            <v>M</v>
          </cell>
          <cell r="N907" t="str">
            <v>B</v>
          </cell>
          <cell r="O907">
            <v>2299</v>
          </cell>
          <cell r="P907">
            <v>1100</v>
          </cell>
          <cell r="Q907">
            <v>1100</v>
          </cell>
          <cell r="R907">
            <v>3</v>
          </cell>
          <cell r="S907">
            <v>4</v>
          </cell>
          <cell r="T907">
            <v>3</v>
          </cell>
          <cell r="U907">
            <v>3</v>
          </cell>
          <cell r="V907">
            <v>5894.88</v>
          </cell>
          <cell r="W907">
            <v>66</v>
          </cell>
          <cell r="X907">
            <v>129883.83</v>
          </cell>
          <cell r="Y907">
            <v>70030</v>
          </cell>
          <cell r="Z907" t="str">
            <v xml:space="preserve">AB SHOE        </v>
          </cell>
          <cell r="AA907">
            <v>45</v>
          </cell>
          <cell r="AB907">
            <v>85082.74</v>
          </cell>
        </row>
        <row r="908">
          <cell r="F908">
            <v>6716541</v>
          </cell>
          <cell r="G908">
            <v>14</v>
          </cell>
          <cell r="H908">
            <v>7</v>
          </cell>
          <cell r="I908" t="str">
            <v>41</v>
          </cell>
          <cell r="J908" t="str">
            <v>SHANIKA</v>
          </cell>
          <cell r="K908" t="str">
            <v>00/0</v>
          </cell>
          <cell r="L908" t="str">
            <v/>
          </cell>
          <cell r="M908" t="str">
            <v>M</v>
          </cell>
          <cell r="N908" t="str">
            <v>B</v>
          </cell>
          <cell r="O908">
            <v>2299</v>
          </cell>
          <cell r="P908">
            <v>1100</v>
          </cell>
          <cell r="Q908">
            <v>1100</v>
          </cell>
          <cell r="R908">
            <v>2</v>
          </cell>
          <cell r="S908">
            <v>5</v>
          </cell>
          <cell r="T908">
            <v>5</v>
          </cell>
          <cell r="U908">
            <v>11</v>
          </cell>
          <cell r="V908">
            <v>20730.310000000001</v>
          </cell>
          <cell r="W908">
            <v>109</v>
          </cell>
          <cell r="X908">
            <v>216911.88</v>
          </cell>
          <cell r="Y908">
            <v>70030</v>
          </cell>
          <cell r="Z908" t="str">
            <v xml:space="preserve">AB SHOE        </v>
          </cell>
          <cell r="AA908">
            <v>56</v>
          </cell>
          <cell r="AB908">
            <v>107483.29</v>
          </cell>
        </row>
        <row r="909">
          <cell r="F909">
            <v>7715543</v>
          </cell>
          <cell r="G909">
            <v>14</v>
          </cell>
          <cell r="H909">
            <v>7</v>
          </cell>
          <cell r="I909" t="str">
            <v>43</v>
          </cell>
          <cell r="J909" t="str">
            <v>MITHU</v>
          </cell>
          <cell r="K909" t="str">
            <v>00/0</v>
          </cell>
          <cell r="L909" t="str">
            <v/>
          </cell>
          <cell r="M909" t="str">
            <v>M</v>
          </cell>
          <cell r="N909" t="str">
            <v>D</v>
          </cell>
          <cell r="O909">
            <v>2299</v>
          </cell>
          <cell r="P909">
            <v>1100</v>
          </cell>
          <cell r="Q909">
            <v>1100</v>
          </cell>
          <cell r="R909">
            <v>4</v>
          </cell>
          <cell r="S909">
            <v>2</v>
          </cell>
          <cell r="T909">
            <v>3</v>
          </cell>
          <cell r="U909">
            <v>1</v>
          </cell>
          <cell r="V909">
            <v>1964.96</v>
          </cell>
          <cell r="W909">
            <v>44</v>
          </cell>
          <cell r="X909">
            <v>86929.79</v>
          </cell>
          <cell r="Y909">
            <v>70030</v>
          </cell>
          <cell r="Z909" t="str">
            <v xml:space="preserve">AB SHOE        </v>
          </cell>
          <cell r="AA909">
            <v>16</v>
          </cell>
          <cell r="AB909">
            <v>30555.119999999999</v>
          </cell>
        </row>
        <row r="910">
          <cell r="F910">
            <v>7716543</v>
          </cell>
          <cell r="G910">
            <v>14</v>
          </cell>
          <cell r="H910">
            <v>7</v>
          </cell>
          <cell r="I910" t="str">
            <v>43</v>
          </cell>
          <cell r="J910" t="str">
            <v>MITHU</v>
          </cell>
          <cell r="K910" t="str">
            <v>00/0</v>
          </cell>
          <cell r="L910" t="str">
            <v/>
          </cell>
          <cell r="M910" t="str">
            <v>M</v>
          </cell>
          <cell r="N910" t="str">
            <v>B</v>
          </cell>
          <cell r="O910">
            <v>2299</v>
          </cell>
          <cell r="P910">
            <v>1100</v>
          </cell>
          <cell r="Q910">
            <v>1100</v>
          </cell>
          <cell r="R910">
            <v>17</v>
          </cell>
          <cell r="S910">
            <v>7</v>
          </cell>
          <cell r="T910">
            <v>8</v>
          </cell>
          <cell r="U910">
            <v>15</v>
          </cell>
          <cell r="V910">
            <v>29179.65</v>
          </cell>
          <cell r="W910">
            <v>126</v>
          </cell>
          <cell r="X910">
            <v>247604.49</v>
          </cell>
          <cell r="Y910">
            <v>70030</v>
          </cell>
          <cell r="Z910" t="str">
            <v xml:space="preserve">AB SHOE        </v>
          </cell>
          <cell r="AA910">
            <v>46</v>
          </cell>
          <cell r="AB910">
            <v>88324.95</v>
          </cell>
        </row>
        <row r="911">
          <cell r="F911">
            <v>7718543</v>
          </cell>
          <cell r="G911">
            <v>14</v>
          </cell>
          <cell r="H911">
            <v>7</v>
          </cell>
          <cell r="I911" t="str">
            <v>43</v>
          </cell>
          <cell r="J911" t="str">
            <v>MITHU</v>
          </cell>
          <cell r="K911" t="str">
            <v>00/0</v>
          </cell>
          <cell r="L911" t="str">
            <v/>
          </cell>
          <cell r="M911" t="str">
            <v>M</v>
          </cell>
          <cell r="N911" t="str">
            <v>B</v>
          </cell>
          <cell r="O911">
            <v>2299</v>
          </cell>
          <cell r="P911">
            <v>1100</v>
          </cell>
          <cell r="Q911">
            <v>1100</v>
          </cell>
          <cell r="R911">
            <v>1</v>
          </cell>
          <cell r="S911">
            <v>1</v>
          </cell>
          <cell r="T911">
            <v>3</v>
          </cell>
          <cell r="U911">
            <v>1</v>
          </cell>
          <cell r="V911">
            <v>1964.96</v>
          </cell>
          <cell r="W911">
            <v>65</v>
          </cell>
          <cell r="X911">
            <v>129549.78</v>
          </cell>
          <cell r="Y911">
            <v>70030</v>
          </cell>
          <cell r="Z911" t="str">
            <v xml:space="preserve">AB SHOE        </v>
          </cell>
          <cell r="AA911">
            <v>40</v>
          </cell>
          <cell r="AB911">
            <v>75356.19</v>
          </cell>
        </row>
        <row r="912">
          <cell r="F912">
            <v>6714544</v>
          </cell>
          <cell r="G912">
            <v>14</v>
          </cell>
          <cell r="H912">
            <v>7</v>
          </cell>
          <cell r="I912" t="str">
            <v>44</v>
          </cell>
          <cell r="J912" t="str">
            <v>DEEPTHI</v>
          </cell>
          <cell r="K912" t="str">
            <v>00/0</v>
          </cell>
          <cell r="L912" t="str">
            <v/>
          </cell>
          <cell r="M912" t="str">
            <v>B</v>
          </cell>
          <cell r="N912" t="str">
            <v>D</v>
          </cell>
          <cell r="O912">
            <v>2299</v>
          </cell>
          <cell r="P912">
            <v>1100</v>
          </cell>
          <cell r="Q912">
            <v>1100</v>
          </cell>
          <cell r="R912">
            <v>3</v>
          </cell>
          <cell r="S912">
            <v>3</v>
          </cell>
          <cell r="T912">
            <v>2</v>
          </cell>
          <cell r="U912">
            <v>4</v>
          </cell>
          <cell r="V912">
            <v>7859.84</v>
          </cell>
          <cell r="W912">
            <v>49</v>
          </cell>
          <cell r="X912">
            <v>94514.559999999998</v>
          </cell>
          <cell r="Y912">
            <v>70030</v>
          </cell>
          <cell r="Z912" t="str">
            <v xml:space="preserve">AB SHOE        </v>
          </cell>
          <cell r="AA912">
            <v>0</v>
          </cell>
          <cell r="AB912">
            <v>0</v>
          </cell>
        </row>
        <row r="913">
          <cell r="F913">
            <v>6716544</v>
          </cell>
          <cell r="G913">
            <v>14</v>
          </cell>
          <cell r="H913">
            <v>7</v>
          </cell>
          <cell r="I913" t="str">
            <v>44</v>
          </cell>
          <cell r="J913" t="str">
            <v>DEEPTHI</v>
          </cell>
          <cell r="K913" t="str">
            <v>00/0</v>
          </cell>
          <cell r="L913" t="str">
            <v/>
          </cell>
          <cell r="M913" t="str">
            <v>B</v>
          </cell>
          <cell r="N913" t="str">
            <v>D</v>
          </cell>
          <cell r="O913">
            <v>2299</v>
          </cell>
          <cell r="P913">
            <v>1100</v>
          </cell>
          <cell r="Q913">
            <v>1100</v>
          </cell>
          <cell r="R913">
            <v>4</v>
          </cell>
          <cell r="S913">
            <v>1</v>
          </cell>
          <cell r="T913">
            <v>4</v>
          </cell>
          <cell r="U913">
            <v>8</v>
          </cell>
          <cell r="V913">
            <v>15719.68</v>
          </cell>
          <cell r="W913">
            <v>76</v>
          </cell>
          <cell r="X913">
            <v>147175.48000000001</v>
          </cell>
          <cell r="Y913">
            <v>70030</v>
          </cell>
          <cell r="Z913" t="str">
            <v xml:space="preserve">AB SHOE        </v>
          </cell>
          <cell r="AA913">
            <v>0</v>
          </cell>
          <cell r="AB913">
            <v>0</v>
          </cell>
        </row>
        <row r="914">
          <cell r="F914">
            <v>5716044</v>
          </cell>
          <cell r="G914">
            <v>14</v>
          </cell>
          <cell r="H914">
            <v>7</v>
          </cell>
          <cell r="I914" t="str">
            <v>44</v>
          </cell>
          <cell r="J914" t="str">
            <v>ELENA</v>
          </cell>
          <cell r="K914" t="str">
            <v>18/8</v>
          </cell>
          <cell r="L914" t="str">
            <v>-</v>
          </cell>
          <cell r="M914" t="str">
            <v>B</v>
          </cell>
          <cell r="N914" t="str">
            <v>D</v>
          </cell>
          <cell r="O914">
            <v>699</v>
          </cell>
          <cell r="P914">
            <v>445</v>
          </cell>
          <cell r="Q914">
            <v>445</v>
          </cell>
          <cell r="R914">
            <v>0</v>
          </cell>
          <cell r="S914">
            <v>2</v>
          </cell>
          <cell r="T914">
            <v>1</v>
          </cell>
          <cell r="U914">
            <v>1</v>
          </cell>
          <cell r="V914">
            <v>255.56</v>
          </cell>
          <cell r="W914">
            <v>17</v>
          </cell>
          <cell r="X914">
            <v>2672.78</v>
          </cell>
          <cell r="Y914">
            <v>70069</v>
          </cell>
          <cell r="Z914" t="str">
            <v>THILANKA ENTERP</v>
          </cell>
          <cell r="AA914">
            <v>20</v>
          </cell>
          <cell r="AB914">
            <v>10506.35</v>
          </cell>
          <cell r="AC914">
            <v>36</v>
          </cell>
        </row>
        <row r="915">
          <cell r="F915">
            <v>5713044</v>
          </cell>
          <cell r="G915">
            <v>14</v>
          </cell>
          <cell r="H915">
            <v>7</v>
          </cell>
          <cell r="I915" t="str">
            <v>44</v>
          </cell>
          <cell r="J915" t="str">
            <v>ELENA</v>
          </cell>
          <cell r="K915" t="str">
            <v>18/8</v>
          </cell>
          <cell r="L915" t="str">
            <v>-</v>
          </cell>
          <cell r="M915" t="str">
            <v>B</v>
          </cell>
          <cell r="N915" t="str">
            <v>D</v>
          </cell>
          <cell r="O915">
            <v>699</v>
          </cell>
          <cell r="P915">
            <v>445</v>
          </cell>
          <cell r="Q915">
            <v>445</v>
          </cell>
          <cell r="R915">
            <v>1</v>
          </cell>
          <cell r="S915">
            <v>1</v>
          </cell>
          <cell r="T915">
            <v>2</v>
          </cell>
          <cell r="U915">
            <v>3</v>
          </cell>
          <cell r="V915">
            <v>766.68</v>
          </cell>
          <cell r="W915">
            <v>36</v>
          </cell>
          <cell r="X915">
            <v>15112.04</v>
          </cell>
          <cell r="Y915">
            <v>70069</v>
          </cell>
          <cell r="Z915" t="str">
            <v>THILANKA ENTERP</v>
          </cell>
          <cell r="AA915">
            <v>-1</v>
          </cell>
          <cell r="AB915">
            <v>-5004.76</v>
          </cell>
          <cell r="AC915">
            <v>31</v>
          </cell>
        </row>
        <row r="916">
          <cell r="F916">
            <v>5711546</v>
          </cell>
          <cell r="G916">
            <v>14</v>
          </cell>
          <cell r="H916">
            <v>7</v>
          </cell>
          <cell r="I916" t="str">
            <v>46</v>
          </cell>
          <cell r="J916" t="str">
            <v>MADHU</v>
          </cell>
          <cell r="K916" t="str">
            <v>18/8</v>
          </cell>
          <cell r="L916" t="str">
            <v>-</v>
          </cell>
          <cell r="M916" t="str">
            <v>B</v>
          </cell>
          <cell r="N916" t="str">
            <v>D</v>
          </cell>
          <cell r="O916">
            <v>699</v>
          </cell>
          <cell r="P916">
            <v>435</v>
          </cell>
          <cell r="Q916">
            <v>510.46</v>
          </cell>
          <cell r="R916">
            <v>1</v>
          </cell>
          <cell r="S916">
            <v>0</v>
          </cell>
          <cell r="T916">
            <v>1</v>
          </cell>
          <cell r="U916">
            <v>1</v>
          </cell>
          <cell r="V916">
            <v>597.44000000000005</v>
          </cell>
          <cell r="W916">
            <v>33</v>
          </cell>
          <cell r="X916">
            <v>9557.5400000000009</v>
          </cell>
          <cell r="Y916">
            <v>70078</v>
          </cell>
          <cell r="Z916" t="str">
            <v>SIRIMAL FOOT WE</v>
          </cell>
          <cell r="AA916">
            <v>97</v>
          </cell>
          <cell r="AB916">
            <v>47543.519999999997</v>
          </cell>
          <cell r="AC916">
            <v>97</v>
          </cell>
        </row>
        <row r="917">
          <cell r="F917">
            <v>5710546</v>
          </cell>
          <cell r="G917">
            <v>14</v>
          </cell>
          <cell r="H917">
            <v>7</v>
          </cell>
          <cell r="I917" t="str">
            <v>46</v>
          </cell>
          <cell r="J917" t="str">
            <v>MADHU</v>
          </cell>
          <cell r="K917" t="str">
            <v>18/8</v>
          </cell>
          <cell r="L917" t="str">
            <v>-</v>
          </cell>
          <cell r="M917" t="str">
            <v>B</v>
          </cell>
          <cell r="N917" t="str">
            <v>D</v>
          </cell>
          <cell r="O917">
            <v>699</v>
          </cell>
          <cell r="P917">
            <v>435</v>
          </cell>
          <cell r="Q917">
            <v>510.46</v>
          </cell>
          <cell r="R917">
            <v>1</v>
          </cell>
          <cell r="S917">
            <v>2</v>
          </cell>
          <cell r="T917">
            <v>0</v>
          </cell>
          <cell r="U917">
            <v>0</v>
          </cell>
          <cell r="V917">
            <v>0</v>
          </cell>
          <cell r="W917">
            <v>25</v>
          </cell>
          <cell r="X917">
            <v>12249.68</v>
          </cell>
          <cell r="Y917">
            <v>70078</v>
          </cell>
          <cell r="Z917" t="str">
            <v>SIRIMAL FOOT WE</v>
          </cell>
          <cell r="AA917">
            <v>98</v>
          </cell>
          <cell r="AB917">
            <v>48497.72</v>
          </cell>
          <cell r="AC917">
            <v>117</v>
          </cell>
        </row>
        <row r="918">
          <cell r="F918">
            <v>5715548</v>
          </cell>
          <cell r="G918">
            <v>14</v>
          </cell>
          <cell r="H918">
            <v>7</v>
          </cell>
          <cell r="I918" t="str">
            <v>48</v>
          </cell>
          <cell r="J918" t="str">
            <v>SONIA-TH</v>
          </cell>
          <cell r="K918" t="str">
            <v>18/8</v>
          </cell>
          <cell r="L918" t="str">
            <v>-</v>
          </cell>
          <cell r="M918" t="str">
            <v>B</v>
          </cell>
          <cell r="N918" t="str">
            <v>D</v>
          </cell>
          <cell r="O918">
            <v>699</v>
          </cell>
          <cell r="P918">
            <v>468</v>
          </cell>
          <cell r="Q918">
            <v>549.17999999999995</v>
          </cell>
          <cell r="R918">
            <v>3</v>
          </cell>
          <cell r="S918">
            <v>0</v>
          </cell>
          <cell r="T918">
            <v>0</v>
          </cell>
          <cell r="U918">
            <v>1</v>
          </cell>
          <cell r="V918">
            <v>597.44000000000005</v>
          </cell>
          <cell r="W918">
            <v>50</v>
          </cell>
          <cell r="X918">
            <v>25479.21</v>
          </cell>
          <cell r="Y918">
            <v>70078</v>
          </cell>
          <cell r="Z918" t="str">
            <v>SIRIMAL FOOT WE</v>
          </cell>
          <cell r="AA918">
            <v>72</v>
          </cell>
          <cell r="AB918">
            <v>50284.08</v>
          </cell>
          <cell r="AC918">
            <v>156</v>
          </cell>
        </row>
        <row r="919">
          <cell r="F919">
            <v>5711548</v>
          </cell>
          <cell r="G919">
            <v>14</v>
          </cell>
          <cell r="H919">
            <v>7</v>
          </cell>
          <cell r="I919" t="str">
            <v>48</v>
          </cell>
          <cell r="J919" t="str">
            <v>SONIA-TH</v>
          </cell>
          <cell r="K919" t="str">
            <v>00/0</v>
          </cell>
          <cell r="L919" t="str">
            <v/>
          </cell>
          <cell r="M919" t="str">
            <v>B</v>
          </cell>
          <cell r="N919" t="str">
            <v>D</v>
          </cell>
          <cell r="O919">
            <v>999</v>
          </cell>
          <cell r="P919">
            <v>468</v>
          </cell>
          <cell r="Q919">
            <v>549.17999999999995</v>
          </cell>
          <cell r="R919">
            <v>1</v>
          </cell>
          <cell r="S919">
            <v>1</v>
          </cell>
          <cell r="T919">
            <v>0</v>
          </cell>
          <cell r="U919">
            <v>1</v>
          </cell>
          <cell r="V919">
            <v>683.08</v>
          </cell>
          <cell r="W919">
            <v>15</v>
          </cell>
          <cell r="X919">
            <v>12636.98</v>
          </cell>
          <cell r="Y919">
            <v>70078</v>
          </cell>
          <cell r="Z919" t="str">
            <v>SIRIMAL FOOT WE</v>
          </cell>
          <cell r="AA919">
            <v>47</v>
          </cell>
          <cell r="AB919">
            <v>36542.879999999997</v>
          </cell>
          <cell r="AC919">
            <v>201</v>
          </cell>
        </row>
        <row r="920">
          <cell r="F920">
            <v>6715949</v>
          </cell>
          <cell r="G920">
            <v>14</v>
          </cell>
          <cell r="H920">
            <v>7</v>
          </cell>
          <cell r="I920" t="str">
            <v>49</v>
          </cell>
          <cell r="J920" t="str">
            <v>APRIL TOE RING</v>
          </cell>
          <cell r="K920" t="str">
            <v>00/0</v>
          </cell>
          <cell r="L920" t="str">
            <v/>
          </cell>
          <cell r="M920" t="str">
            <v>B</v>
          </cell>
          <cell r="N920" t="str">
            <v>W</v>
          </cell>
          <cell r="O920">
            <v>3999</v>
          </cell>
          <cell r="P920">
            <v>1670</v>
          </cell>
          <cell r="Q920">
            <v>1670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80005</v>
          </cell>
          <cell r="Z920" t="str">
            <v xml:space="preserve">BATA INDIA     </v>
          </cell>
        </row>
        <row r="921">
          <cell r="F921">
            <v>6716949</v>
          </cell>
          <cell r="G921">
            <v>14</v>
          </cell>
          <cell r="H921">
            <v>7</v>
          </cell>
          <cell r="I921" t="str">
            <v>49</v>
          </cell>
          <cell r="J921" t="str">
            <v>APRIL TOE RING</v>
          </cell>
          <cell r="K921" t="str">
            <v>00/0</v>
          </cell>
          <cell r="L921" t="str">
            <v/>
          </cell>
          <cell r="M921" t="str">
            <v>B</v>
          </cell>
          <cell r="N921" t="str">
            <v>W</v>
          </cell>
          <cell r="O921">
            <v>3999</v>
          </cell>
          <cell r="P921">
            <v>1670</v>
          </cell>
          <cell r="Q921">
            <v>1670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80005</v>
          </cell>
          <cell r="Z921" t="str">
            <v xml:space="preserve">BATA INDIA     </v>
          </cell>
        </row>
        <row r="922">
          <cell r="F922">
            <v>6715050</v>
          </cell>
          <cell r="G922">
            <v>14</v>
          </cell>
          <cell r="H922">
            <v>7</v>
          </cell>
          <cell r="I922" t="str">
            <v>50</v>
          </cell>
          <cell r="J922" t="str">
            <v>RASHEE</v>
          </cell>
          <cell r="K922" t="str">
            <v>00/0</v>
          </cell>
          <cell r="L922" t="str">
            <v/>
          </cell>
          <cell r="M922" t="str">
            <v>B</v>
          </cell>
          <cell r="N922" t="str">
            <v>D</v>
          </cell>
          <cell r="O922">
            <v>1999</v>
          </cell>
          <cell r="P922">
            <v>910</v>
          </cell>
          <cell r="Q922">
            <v>910</v>
          </cell>
          <cell r="R922">
            <v>1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6</v>
          </cell>
          <cell r="X922">
            <v>3328.35</v>
          </cell>
          <cell r="Y922">
            <v>70037</v>
          </cell>
          <cell r="Z922" t="str">
            <v xml:space="preserve">WARKING SHOES  </v>
          </cell>
          <cell r="AA922">
            <v>12</v>
          </cell>
          <cell r="AB922">
            <v>20246.310000000001</v>
          </cell>
          <cell r="AC922">
            <v>67</v>
          </cell>
        </row>
        <row r="923">
          <cell r="F923">
            <v>5729950</v>
          </cell>
          <cell r="G923">
            <v>14</v>
          </cell>
          <cell r="H923">
            <v>7</v>
          </cell>
          <cell r="I923" t="str">
            <v>50</v>
          </cell>
          <cell r="J923" t="str">
            <v>SKYDIVE TAPER</v>
          </cell>
          <cell r="K923" t="str">
            <v>27/8</v>
          </cell>
          <cell r="L923" t="str">
            <v>-</v>
          </cell>
          <cell r="M923" t="str">
            <v>B</v>
          </cell>
          <cell r="N923" t="str">
            <v>D</v>
          </cell>
          <cell r="O923">
            <v>690</v>
          </cell>
          <cell r="P923">
            <v>512.20000000000005</v>
          </cell>
          <cell r="Q923">
            <v>515</v>
          </cell>
          <cell r="R923">
            <v>1</v>
          </cell>
          <cell r="S923">
            <v>1</v>
          </cell>
          <cell r="T923">
            <v>5</v>
          </cell>
          <cell r="U923">
            <v>0</v>
          </cell>
          <cell r="V923">
            <v>0</v>
          </cell>
          <cell r="W923">
            <v>52</v>
          </cell>
          <cell r="X923">
            <v>22275.5</v>
          </cell>
          <cell r="Y923">
            <v>14240</v>
          </cell>
          <cell r="Z923" t="str">
            <v>LEATHER FACTORY</v>
          </cell>
          <cell r="AA923">
            <v>30</v>
          </cell>
          <cell r="AB923">
            <v>18629.759999999998</v>
          </cell>
          <cell r="AC923">
            <v>57</v>
          </cell>
        </row>
        <row r="924">
          <cell r="F924">
            <v>5711051</v>
          </cell>
          <cell r="G924">
            <v>14</v>
          </cell>
          <cell r="H924">
            <v>7</v>
          </cell>
          <cell r="I924" t="str">
            <v>51</v>
          </cell>
          <cell r="J924" t="str">
            <v>ANGELICA</v>
          </cell>
          <cell r="K924" t="str">
            <v>18/8</v>
          </cell>
          <cell r="L924" t="str">
            <v>-</v>
          </cell>
          <cell r="M924" t="str">
            <v>B</v>
          </cell>
          <cell r="N924" t="str">
            <v>D</v>
          </cell>
          <cell r="O924">
            <v>699</v>
          </cell>
          <cell r="P924">
            <v>443</v>
          </cell>
          <cell r="Q924">
            <v>519.85</v>
          </cell>
          <cell r="R924">
            <v>3</v>
          </cell>
          <cell r="S924">
            <v>1</v>
          </cell>
          <cell r="T924">
            <v>4</v>
          </cell>
          <cell r="U924">
            <v>0</v>
          </cell>
          <cell r="V924">
            <v>0</v>
          </cell>
          <cell r="W924">
            <v>59</v>
          </cell>
          <cell r="X924">
            <v>35009.980000000003</v>
          </cell>
          <cell r="Y924">
            <v>70078</v>
          </cell>
          <cell r="Z924" t="str">
            <v>SIRIMAL FOOT WE</v>
          </cell>
          <cell r="AA924">
            <v>56</v>
          </cell>
          <cell r="AB924">
            <v>35604.1</v>
          </cell>
          <cell r="AC924">
            <v>152</v>
          </cell>
        </row>
        <row r="925">
          <cell r="F925">
            <v>5716051</v>
          </cell>
          <cell r="G925">
            <v>14</v>
          </cell>
          <cell r="H925">
            <v>7</v>
          </cell>
          <cell r="I925" t="str">
            <v>51</v>
          </cell>
          <cell r="J925" t="str">
            <v>ANGELICA</v>
          </cell>
          <cell r="K925" t="str">
            <v>47/8</v>
          </cell>
          <cell r="L925" t="str">
            <v>-</v>
          </cell>
          <cell r="M925" t="str">
            <v>B</v>
          </cell>
          <cell r="N925" t="str">
            <v>D</v>
          </cell>
          <cell r="O925">
            <v>699</v>
          </cell>
          <cell r="P925">
            <v>443</v>
          </cell>
          <cell r="Q925">
            <v>519.85</v>
          </cell>
          <cell r="R925">
            <v>2</v>
          </cell>
          <cell r="S925">
            <v>1</v>
          </cell>
          <cell r="T925">
            <v>1</v>
          </cell>
          <cell r="U925">
            <v>6</v>
          </cell>
          <cell r="V925">
            <v>3584.64</v>
          </cell>
          <cell r="W925">
            <v>66</v>
          </cell>
          <cell r="X925">
            <v>51764.93</v>
          </cell>
          <cell r="Y925">
            <v>70078</v>
          </cell>
          <cell r="Z925" t="str">
            <v>SIRIMAL FOOT WE</v>
          </cell>
          <cell r="AA925">
            <v>73</v>
          </cell>
          <cell r="AB925">
            <v>55778.03</v>
          </cell>
          <cell r="AC925">
            <v>204</v>
          </cell>
        </row>
        <row r="926">
          <cell r="F926">
            <v>5716052</v>
          </cell>
          <cell r="G926">
            <v>14</v>
          </cell>
          <cell r="H926">
            <v>7</v>
          </cell>
          <cell r="I926" t="str">
            <v>52</v>
          </cell>
          <cell r="J926" t="str">
            <v>PAULA</v>
          </cell>
          <cell r="K926" t="str">
            <v>00/0</v>
          </cell>
          <cell r="L926" t="str">
            <v/>
          </cell>
          <cell r="M926" t="str">
            <v>B</v>
          </cell>
          <cell r="N926" t="str">
            <v>D</v>
          </cell>
          <cell r="O926">
            <v>999</v>
          </cell>
          <cell r="P926">
            <v>462</v>
          </cell>
          <cell r="Q926">
            <v>542.14</v>
          </cell>
          <cell r="R926">
            <v>1</v>
          </cell>
          <cell r="S926">
            <v>3</v>
          </cell>
          <cell r="T926">
            <v>2</v>
          </cell>
          <cell r="U926">
            <v>3</v>
          </cell>
          <cell r="V926">
            <v>2561.5500000000002</v>
          </cell>
          <cell r="W926">
            <v>95</v>
          </cell>
          <cell r="X926">
            <v>79860.61</v>
          </cell>
          <cell r="Y926">
            <v>70078</v>
          </cell>
          <cell r="Z926" t="str">
            <v>SIRIMAL FOOT WE</v>
          </cell>
          <cell r="AA926">
            <v>295</v>
          </cell>
          <cell r="AB926">
            <v>247069.94</v>
          </cell>
          <cell r="AC926">
            <v>488</v>
          </cell>
        </row>
        <row r="927">
          <cell r="F927">
            <v>5716053</v>
          </cell>
          <cell r="G927">
            <v>14</v>
          </cell>
          <cell r="H927">
            <v>7</v>
          </cell>
          <cell r="I927" t="str">
            <v>53</v>
          </cell>
          <cell r="J927" t="str">
            <v>SARAH</v>
          </cell>
          <cell r="K927" t="str">
            <v>18/8</v>
          </cell>
          <cell r="L927" t="str">
            <v>-</v>
          </cell>
          <cell r="M927" t="str">
            <v>B</v>
          </cell>
          <cell r="N927" t="str">
            <v>D</v>
          </cell>
          <cell r="O927">
            <v>699</v>
          </cell>
          <cell r="P927">
            <v>430</v>
          </cell>
          <cell r="Q927">
            <v>430</v>
          </cell>
          <cell r="R927">
            <v>1</v>
          </cell>
          <cell r="S927">
            <v>0</v>
          </cell>
          <cell r="T927">
            <v>4</v>
          </cell>
          <cell r="U927">
            <v>1</v>
          </cell>
          <cell r="V927">
            <v>597.44000000000005</v>
          </cell>
          <cell r="W927">
            <v>21</v>
          </cell>
          <cell r="X927">
            <v>11899.68</v>
          </cell>
          <cell r="Y927">
            <v>70069</v>
          </cell>
          <cell r="Z927" t="str">
            <v>THILANKA ENTERP</v>
          </cell>
          <cell r="AA927">
            <v>56</v>
          </cell>
          <cell r="AB927">
            <v>39585.97</v>
          </cell>
          <cell r="AC927">
            <v>64</v>
          </cell>
        </row>
        <row r="928">
          <cell r="F928">
            <v>5714053</v>
          </cell>
          <cell r="G928">
            <v>14</v>
          </cell>
          <cell r="H928">
            <v>7</v>
          </cell>
          <cell r="I928" t="str">
            <v>53</v>
          </cell>
          <cell r="J928" t="str">
            <v>SARAH</v>
          </cell>
          <cell r="K928" t="str">
            <v>18/8</v>
          </cell>
          <cell r="L928" t="str">
            <v>-</v>
          </cell>
          <cell r="M928" t="str">
            <v>B</v>
          </cell>
          <cell r="N928" t="str">
            <v>D</v>
          </cell>
          <cell r="O928">
            <v>699</v>
          </cell>
          <cell r="P928">
            <v>430</v>
          </cell>
          <cell r="Q928">
            <v>430</v>
          </cell>
          <cell r="R928">
            <v>1</v>
          </cell>
          <cell r="S928">
            <v>0</v>
          </cell>
          <cell r="T928">
            <v>4</v>
          </cell>
          <cell r="U928">
            <v>0</v>
          </cell>
          <cell r="V928">
            <v>0</v>
          </cell>
          <cell r="W928">
            <v>28</v>
          </cell>
          <cell r="X928">
            <v>16728.32</v>
          </cell>
          <cell r="Y928">
            <v>70069</v>
          </cell>
          <cell r="Z928" t="str">
            <v>THILANKA ENTERP</v>
          </cell>
          <cell r="AA928">
            <v>50</v>
          </cell>
          <cell r="AB928">
            <v>35455.129999999997</v>
          </cell>
          <cell r="AC928">
            <v>51</v>
          </cell>
        </row>
        <row r="929">
          <cell r="F929">
            <v>6716554</v>
          </cell>
          <cell r="G929">
            <v>14</v>
          </cell>
          <cell r="H929">
            <v>7</v>
          </cell>
          <cell r="I929" t="str">
            <v>54</v>
          </cell>
          <cell r="J929" t="str">
            <v>ESHA</v>
          </cell>
          <cell r="K929" t="str">
            <v>00/0</v>
          </cell>
          <cell r="L929" t="str">
            <v/>
          </cell>
          <cell r="M929" t="str">
            <v>B</v>
          </cell>
          <cell r="N929" t="str">
            <v>W</v>
          </cell>
          <cell r="O929">
            <v>2299</v>
          </cell>
          <cell r="P929">
            <v>1100</v>
          </cell>
          <cell r="Q929">
            <v>1100</v>
          </cell>
          <cell r="R929">
            <v>2</v>
          </cell>
          <cell r="S929">
            <v>1</v>
          </cell>
          <cell r="T929">
            <v>2</v>
          </cell>
          <cell r="U929">
            <v>1</v>
          </cell>
          <cell r="V929">
            <v>1964.96</v>
          </cell>
          <cell r="W929">
            <v>10</v>
          </cell>
          <cell r="X929">
            <v>20985.759999999998</v>
          </cell>
          <cell r="Y929">
            <v>70030</v>
          </cell>
          <cell r="Z929" t="str">
            <v xml:space="preserve">AB SHOE        </v>
          </cell>
          <cell r="AA929">
            <v>0</v>
          </cell>
          <cell r="AB929">
            <v>0</v>
          </cell>
          <cell r="AC929">
            <v>0</v>
          </cell>
        </row>
        <row r="930">
          <cell r="F930">
            <v>6718554</v>
          </cell>
          <cell r="G930">
            <v>14</v>
          </cell>
          <cell r="H930">
            <v>7</v>
          </cell>
          <cell r="I930" t="str">
            <v>54</v>
          </cell>
          <cell r="J930" t="str">
            <v>ESHA</v>
          </cell>
          <cell r="K930" t="str">
            <v>00/0</v>
          </cell>
          <cell r="L930" t="str">
            <v/>
          </cell>
          <cell r="M930" t="str">
            <v>B</v>
          </cell>
          <cell r="N930" t="str">
            <v>W</v>
          </cell>
          <cell r="O930">
            <v>2299</v>
          </cell>
          <cell r="P930">
            <v>1100</v>
          </cell>
          <cell r="Q930">
            <v>1100</v>
          </cell>
          <cell r="R930">
            <v>1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1</v>
          </cell>
          <cell r="X930">
            <v>1670.21</v>
          </cell>
          <cell r="Y930">
            <v>70030</v>
          </cell>
          <cell r="Z930" t="str">
            <v xml:space="preserve">AB SHOE        </v>
          </cell>
          <cell r="AA930">
            <v>0</v>
          </cell>
          <cell r="AB930">
            <v>0</v>
          </cell>
        </row>
        <row r="931">
          <cell r="F931">
            <v>5711555</v>
          </cell>
          <cell r="G931">
            <v>14</v>
          </cell>
          <cell r="H931">
            <v>7</v>
          </cell>
          <cell r="I931" t="str">
            <v>55</v>
          </cell>
          <cell r="J931" t="str">
            <v>NAGOYA - TR</v>
          </cell>
          <cell r="K931" t="str">
            <v>00/0</v>
          </cell>
          <cell r="L931" t="str">
            <v/>
          </cell>
          <cell r="M931" t="str">
            <v>B</v>
          </cell>
          <cell r="N931" t="str">
            <v>W</v>
          </cell>
          <cell r="O931">
            <v>1499</v>
          </cell>
          <cell r="P931">
            <v>700</v>
          </cell>
          <cell r="Q931">
            <v>700</v>
          </cell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70011</v>
          </cell>
          <cell r="Z931" t="str">
            <v>THE GLAMOUR SHO</v>
          </cell>
        </row>
        <row r="932">
          <cell r="F932">
            <v>5718555</v>
          </cell>
          <cell r="G932">
            <v>14</v>
          </cell>
          <cell r="H932">
            <v>7</v>
          </cell>
          <cell r="I932" t="str">
            <v>55</v>
          </cell>
          <cell r="J932" t="str">
            <v>NAGOYA - TR</v>
          </cell>
          <cell r="K932" t="str">
            <v>00/0</v>
          </cell>
          <cell r="L932" t="str">
            <v/>
          </cell>
          <cell r="M932" t="str">
            <v>B</v>
          </cell>
          <cell r="N932" t="str">
            <v>W</v>
          </cell>
          <cell r="O932">
            <v>1499</v>
          </cell>
          <cell r="P932">
            <v>700</v>
          </cell>
          <cell r="Q932">
            <v>700</v>
          </cell>
          <cell r="R932">
            <v>23</v>
          </cell>
          <cell r="S932">
            <v>3</v>
          </cell>
          <cell r="T932">
            <v>19</v>
          </cell>
          <cell r="U932">
            <v>5</v>
          </cell>
          <cell r="V932">
            <v>6149.76</v>
          </cell>
          <cell r="W932">
            <v>50</v>
          </cell>
          <cell r="X932">
            <v>70030.259999999995</v>
          </cell>
          <cell r="Y932">
            <v>70011</v>
          </cell>
          <cell r="Z932" t="str">
            <v>THE GLAMOUR SHO</v>
          </cell>
        </row>
        <row r="933">
          <cell r="F933">
            <v>6714056</v>
          </cell>
          <cell r="G933">
            <v>14</v>
          </cell>
          <cell r="H933">
            <v>7</v>
          </cell>
          <cell r="I933" t="str">
            <v>56</v>
          </cell>
          <cell r="J933" t="str">
            <v>NISHEL</v>
          </cell>
          <cell r="K933" t="str">
            <v>00/0</v>
          </cell>
          <cell r="L933" t="str">
            <v/>
          </cell>
          <cell r="M933" t="str">
            <v>B</v>
          </cell>
          <cell r="N933" t="str">
            <v>N</v>
          </cell>
          <cell r="O933">
            <v>1399</v>
          </cell>
          <cell r="P933">
            <v>585</v>
          </cell>
          <cell r="Q933">
            <v>585</v>
          </cell>
          <cell r="R933">
            <v>33</v>
          </cell>
          <cell r="S933">
            <v>29</v>
          </cell>
          <cell r="T933">
            <v>16</v>
          </cell>
          <cell r="U933">
            <v>17</v>
          </cell>
          <cell r="V933">
            <v>19968.689999999999</v>
          </cell>
          <cell r="W933">
            <v>442</v>
          </cell>
          <cell r="X933">
            <v>527615.71</v>
          </cell>
          <cell r="Y933">
            <v>70041</v>
          </cell>
          <cell r="Z933" t="str">
            <v>NEW MODWAY INDU</v>
          </cell>
          <cell r="AA933">
            <v>445</v>
          </cell>
          <cell r="AB933">
            <v>532111.65</v>
          </cell>
          <cell r="AC933">
            <v>646</v>
          </cell>
        </row>
        <row r="934">
          <cell r="F934">
            <v>6716056</v>
          </cell>
          <cell r="G934">
            <v>14</v>
          </cell>
          <cell r="H934">
            <v>7</v>
          </cell>
          <cell r="I934" t="str">
            <v>56</v>
          </cell>
          <cell r="J934" t="str">
            <v>NISHEL</v>
          </cell>
          <cell r="K934" t="str">
            <v>00/0</v>
          </cell>
          <cell r="L934" t="str">
            <v/>
          </cell>
          <cell r="M934" t="str">
            <v>B</v>
          </cell>
          <cell r="N934" t="str">
            <v>N</v>
          </cell>
          <cell r="O934">
            <v>1399</v>
          </cell>
          <cell r="P934">
            <v>585</v>
          </cell>
          <cell r="Q934">
            <v>585</v>
          </cell>
          <cell r="R934">
            <v>40</v>
          </cell>
          <cell r="S934">
            <v>41</v>
          </cell>
          <cell r="T934">
            <v>29</v>
          </cell>
          <cell r="U934">
            <v>26</v>
          </cell>
          <cell r="V934">
            <v>30670.47</v>
          </cell>
          <cell r="W934">
            <v>716</v>
          </cell>
          <cell r="X934">
            <v>850725.89</v>
          </cell>
          <cell r="Y934">
            <v>70041</v>
          </cell>
          <cell r="Z934" t="str">
            <v>NEW MODWAY INDU</v>
          </cell>
          <cell r="AA934">
            <v>754</v>
          </cell>
          <cell r="AB934">
            <v>891320.94</v>
          </cell>
          <cell r="AC934">
            <v>658</v>
          </cell>
        </row>
        <row r="935">
          <cell r="F935">
            <v>5711556</v>
          </cell>
          <cell r="G935">
            <v>14</v>
          </cell>
          <cell r="H935">
            <v>7</v>
          </cell>
          <cell r="I935" t="str">
            <v>56</v>
          </cell>
          <cell r="J935" t="str">
            <v>NAGOYA - M</v>
          </cell>
          <cell r="K935" t="str">
            <v>00/0</v>
          </cell>
          <cell r="L935" t="str">
            <v/>
          </cell>
          <cell r="M935" t="str">
            <v>B</v>
          </cell>
          <cell r="N935" t="str">
            <v>W</v>
          </cell>
          <cell r="O935">
            <v>1499</v>
          </cell>
          <cell r="P935">
            <v>700</v>
          </cell>
          <cell r="Q935">
            <v>700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70011</v>
          </cell>
          <cell r="Z935" t="str">
            <v>THE GLAMOUR SHO</v>
          </cell>
        </row>
        <row r="936">
          <cell r="F936">
            <v>5718556</v>
          </cell>
          <cell r="G936">
            <v>14</v>
          </cell>
          <cell r="H936">
            <v>7</v>
          </cell>
          <cell r="I936" t="str">
            <v>56</v>
          </cell>
          <cell r="J936" t="str">
            <v>NAGOYA - M</v>
          </cell>
          <cell r="K936" t="str">
            <v>00/0</v>
          </cell>
          <cell r="L936" t="str">
            <v/>
          </cell>
          <cell r="M936" t="str">
            <v>B</v>
          </cell>
          <cell r="N936" t="str">
            <v>W</v>
          </cell>
          <cell r="O936">
            <v>1499</v>
          </cell>
          <cell r="P936">
            <v>700</v>
          </cell>
          <cell r="Q936">
            <v>700</v>
          </cell>
          <cell r="R936">
            <v>21</v>
          </cell>
          <cell r="S936">
            <v>3</v>
          </cell>
          <cell r="T936">
            <v>18</v>
          </cell>
          <cell r="U936">
            <v>1</v>
          </cell>
          <cell r="V936">
            <v>1281.2</v>
          </cell>
          <cell r="W936">
            <v>43</v>
          </cell>
          <cell r="X936">
            <v>61702.46</v>
          </cell>
          <cell r="Y936">
            <v>70011</v>
          </cell>
          <cell r="Z936" t="str">
            <v>THE GLAMOUR SHO</v>
          </cell>
        </row>
        <row r="937">
          <cell r="F937">
            <v>5718557</v>
          </cell>
          <cell r="G937">
            <v>14</v>
          </cell>
          <cell r="H937">
            <v>7</v>
          </cell>
          <cell r="I937" t="str">
            <v>57</v>
          </cell>
          <cell r="J937" t="str">
            <v>VIMALA-TH</v>
          </cell>
          <cell r="K937" t="str">
            <v>23/8</v>
          </cell>
          <cell r="L937" t="str">
            <v>-</v>
          </cell>
          <cell r="M937" t="str">
            <v>B</v>
          </cell>
          <cell r="N937" t="str">
            <v>D</v>
          </cell>
          <cell r="O937">
            <v>699</v>
          </cell>
          <cell r="P937">
            <v>405.25</v>
          </cell>
          <cell r="Q937">
            <v>400</v>
          </cell>
          <cell r="R937">
            <v>0</v>
          </cell>
          <cell r="S937">
            <v>0</v>
          </cell>
          <cell r="T937">
            <v>-1</v>
          </cell>
          <cell r="U937">
            <v>0</v>
          </cell>
          <cell r="V937">
            <v>0</v>
          </cell>
          <cell r="W937">
            <v>-1</v>
          </cell>
          <cell r="X937">
            <v>-597.44000000000005</v>
          </cell>
          <cell r="Y937">
            <v>70078</v>
          </cell>
          <cell r="Z937" t="str">
            <v>SIRIMAL FOOT WE</v>
          </cell>
          <cell r="AA937">
            <v>0</v>
          </cell>
          <cell r="AB937">
            <v>0</v>
          </cell>
          <cell r="AC937">
            <v>9</v>
          </cell>
        </row>
        <row r="938">
          <cell r="F938">
            <v>5711558</v>
          </cell>
          <cell r="G938">
            <v>14</v>
          </cell>
          <cell r="H938">
            <v>7</v>
          </cell>
          <cell r="I938" t="str">
            <v>58</v>
          </cell>
          <cell r="J938" t="str">
            <v>NAGOYA - PEARL</v>
          </cell>
          <cell r="K938" t="str">
            <v>00/0</v>
          </cell>
          <cell r="L938" t="str">
            <v/>
          </cell>
          <cell r="M938" t="str">
            <v>B</v>
          </cell>
          <cell r="N938" t="str">
            <v>W</v>
          </cell>
          <cell r="O938">
            <v>1299</v>
          </cell>
          <cell r="P938">
            <v>610</v>
          </cell>
          <cell r="Q938">
            <v>610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70011</v>
          </cell>
          <cell r="Z938" t="str">
            <v>THE GLAMOUR SHO</v>
          </cell>
        </row>
        <row r="939">
          <cell r="F939">
            <v>5718558</v>
          </cell>
          <cell r="G939">
            <v>14</v>
          </cell>
          <cell r="H939">
            <v>7</v>
          </cell>
          <cell r="I939" t="str">
            <v>58</v>
          </cell>
          <cell r="J939" t="str">
            <v>NAGOYA - PEARL</v>
          </cell>
          <cell r="K939" t="str">
            <v>00/0</v>
          </cell>
          <cell r="L939" t="str">
            <v/>
          </cell>
          <cell r="M939" t="str">
            <v>B</v>
          </cell>
          <cell r="N939" t="str">
            <v>W</v>
          </cell>
          <cell r="O939">
            <v>1299</v>
          </cell>
          <cell r="P939">
            <v>610</v>
          </cell>
          <cell r="Q939">
            <v>610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70011</v>
          </cell>
          <cell r="Z939" t="str">
            <v>THE GLAMOUR SHO</v>
          </cell>
        </row>
        <row r="940">
          <cell r="F940">
            <v>5718059</v>
          </cell>
          <cell r="G940">
            <v>14</v>
          </cell>
          <cell r="H940">
            <v>7</v>
          </cell>
          <cell r="I940" t="str">
            <v>59</v>
          </cell>
          <cell r="J940" t="str">
            <v>NEHARA-TR</v>
          </cell>
          <cell r="K940" t="str">
            <v>18/8</v>
          </cell>
          <cell r="L940" t="str">
            <v>-</v>
          </cell>
          <cell r="M940" t="str">
            <v>B</v>
          </cell>
          <cell r="N940" t="str">
            <v>D</v>
          </cell>
          <cell r="O940">
            <v>699</v>
          </cell>
          <cell r="P940">
            <v>419</v>
          </cell>
          <cell r="Q940">
            <v>491.68</v>
          </cell>
          <cell r="R940">
            <v>5</v>
          </cell>
          <cell r="S940">
            <v>4</v>
          </cell>
          <cell r="T940">
            <v>3</v>
          </cell>
          <cell r="U940">
            <v>3</v>
          </cell>
          <cell r="V940">
            <v>1702.7</v>
          </cell>
          <cell r="W940">
            <v>89</v>
          </cell>
          <cell r="X940">
            <v>51720.4</v>
          </cell>
          <cell r="Y940">
            <v>70078</v>
          </cell>
          <cell r="Z940" t="str">
            <v>SIRIMAL FOOT WE</v>
          </cell>
          <cell r="AA940">
            <v>114</v>
          </cell>
          <cell r="AB940">
            <v>80067.58</v>
          </cell>
          <cell r="AC940">
            <v>170</v>
          </cell>
        </row>
        <row r="941">
          <cell r="F941">
            <v>6712560</v>
          </cell>
          <cell r="G941">
            <v>14</v>
          </cell>
          <cell r="H941">
            <v>7</v>
          </cell>
          <cell r="I941" t="str">
            <v>60</v>
          </cell>
          <cell r="J941" t="str">
            <v>AMALI</v>
          </cell>
          <cell r="K941" t="str">
            <v>00/0</v>
          </cell>
          <cell r="L941" t="str">
            <v/>
          </cell>
          <cell r="M941" t="str">
            <v>B</v>
          </cell>
          <cell r="N941" t="str">
            <v>D</v>
          </cell>
          <cell r="O941">
            <v>1399</v>
          </cell>
          <cell r="P941">
            <v>590.32000000000005</v>
          </cell>
          <cell r="Q941">
            <v>692.35</v>
          </cell>
          <cell r="R941">
            <v>2</v>
          </cell>
          <cell r="S941">
            <v>3</v>
          </cell>
          <cell r="T941">
            <v>2</v>
          </cell>
          <cell r="U941">
            <v>0</v>
          </cell>
          <cell r="V941">
            <v>0</v>
          </cell>
          <cell r="W941">
            <v>30</v>
          </cell>
          <cell r="X941">
            <v>31205.34</v>
          </cell>
          <cell r="Y941">
            <v>70078</v>
          </cell>
          <cell r="Z941" t="str">
            <v>SIRIMAL FOOT WE</v>
          </cell>
          <cell r="AA941">
            <v>61</v>
          </cell>
          <cell r="AB941">
            <v>71803.56</v>
          </cell>
          <cell r="AC941">
            <v>134</v>
          </cell>
        </row>
        <row r="942">
          <cell r="F942">
            <v>6714560</v>
          </cell>
          <cell r="G942">
            <v>14</v>
          </cell>
          <cell r="H942">
            <v>7</v>
          </cell>
          <cell r="I942" t="str">
            <v>60</v>
          </cell>
          <cell r="J942" t="str">
            <v>AMALI</v>
          </cell>
          <cell r="K942" t="str">
            <v>47/8</v>
          </cell>
          <cell r="L942" t="str">
            <v>-</v>
          </cell>
          <cell r="M942" t="str">
            <v>B</v>
          </cell>
          <cell r="N942" t="str">
            <v>D</v>
          </cell>
          <cell r="O942">
            <v>699</v>
          </cell>
          <cell r="P942">
            <v>590</v>
          </cell>
          <cell r="Q942">
            <v>692.35</v>
          </cell>
          <cell r="R942">
            <v>1</v>
          </cell>
          <cell r="S942">
            <v>0</v>
          </cell>
          <cell r="T942">
            <v>0</v>
          </cell>
          <cell r="U942">
            <v>2</v>
          </cell>
          <cell r="V942">
            <v>1194.8800000000001</v>
          </cell>
          <cell r="W942">
            <v>90</v>
          </cell>
          <cell r="X942">
            <v>41733.35</v>
          </cell>
          <cell r="Y942">
            <v>70078</v>
          </cell>
          <cell r="Z942" t="str">
            <v>SIRIMAL FOOT WE</v>
          </cell>
          <cell r="AA942">
            <v>30</v>
          </cell>
          <cell r="AB942">
            <v>31937.919999999998</v>
          </cell>
          <cell r="AC942">
            <v>165</v>
          </cell>
        </row>
        <row r="943">
          <cell r="F943">
            <v>6716063</v>
          </cell>
          <cell r="G943">
            <v>14</v>
          </cell>
          <cell r="H943">
            <v>7</v>
          </cell>
          <cell r="I943" t="str">
            <v>63</v>
          </cell>
          <cell r="J943" t="str">
            <v>EVERLY-M</v>
          </cell>
          <cell r="K943" t="str">
            <v>32/7</v>
          </cell>
          <cell r="L943" t="str">
            <v>+</v>
          </cell>
          <cell r="M943" t="str">
            <v>B</v>
          </cell>
          <cell r="N943" t="str">
            <v>D</v>
          </cell>
          <cell r="O943">
            <v>1499</v>
          </cell>
          <cell r="P943">
            <v>560</v>
          </cell>
          <cell r="Q943">
            <v>657.14</v>
          </cell>
          <cell r="R943">
            <v>2</v>
          </cell>
          <cell r="S943">
            <v>2</v>
          </cell>
          <cell r="T943">
            <v>2</v>
          </cell>
          <cell r="U943">
            <v>5</v>
          </cell>
          <cell r="V943">
            <v>6406</v>
          </cell>
          <cell r="W943">
            <v>113</v>
          </cell>
          <cell r="X943">
            <v>143161.29</v>
          </cell>
          <cell r="Y943">
            <v>70058</v>
          </cell>
          <cell r="Z943" t="str">
            <v xml:space="preserve">SAUPA PVT LTD  </v>
          </cell>
          <cell r="AA943">
            <v>215</v>
          </cell>
          <cell r="AB943">
            <v>270102.64</v>
          </cell>
          <cell r="AC943">
            <v>471</v>
          </cell>
        </row>
        <row r="944">
          <cell r="F944">
            <v>6713063</v>
          </cell>
          <cell r="G944">
            <v>14</v>
          </cell>
          <cell r="H944">
            <v>7</v>
          </cell>
          <cell r="I944" t="str">
            <v>63</v>
          </cell>
          <cell r="J944" t="str">
            <v>EVERLY-M</v>
          </cell>
          <cell r="K944" t="str">
            <v>32/7</v>
          </cell>
          <cell r="L944" t="str">
            <v>+</v>
          </cell>
          <cell r="M944" t="str">
            <v>B</v>
          </cell>
          <cell r="N944" t="str">
            <v>D</v>
          </cell>
          <cell r="O944">
            <v>1499</v>
          </cell>
          <cell r="P944">
            <v>560</v>
          </cell>
          <cell r="Q944">
            <v>657.14</v>
          </cell>
          <cell r="R944">
            <v>0</v>
          </cell>
          <cell r="S944">
            <v>1</v>
          </cell>
          <cell r="T944">
            <v>2</v>
          </cell>
          <cell r="U944">
            <v>0</v>
          </cell>
          <cell r="V944">
            <v>0</v>
          </cell>
          <cell r="W944">
            <v>43</v>
          </cell>
          <cell r="X944">
            <v>27173.27</v>
          </cell>
          <cell r="Y944">
            <v>70058</v>
          </cell>
          <cell r="Z944" t="str">
            <v xml:space="preserve">SAUPA PVT LTD  </v>
          </cell>
          <cell r="AA944">
            <v>39</v>
          </cell>
          <cell r="AB944">
            <v>46558.86</v>
          </cell>
          <cell r="AC944">
            <v>230</v>
          </cell>
        </row>
        <row r="945">
          <cell r="F945">
            <v>6714064</v>
          </cell>
          <cell r="G945">
            <v>14</v>
          </cell>
          <cell r="H945">
            <v>7</v>
          </cell>
          <cell r="I945" t="str">
            <v>64</v>
          </cell>
          <cell r="J945" t="str">
            <v>ELIZA-M</v>
          </cell>
          <cell r="K945" t="str">
            <v>00/0</v>
          </cell>
          <cell r="L945" t="str">
            <v/>
          </cell>
          <cell r="M945" t="str">
            <v>B</v>
          </cell>
          <cell r="N945" t="str">
            <v>D</v>
          </cell>
          <cell r="O945">
            <v>1199</v>
          </cell>
          <cell r="P945">
            <v>500</v>
          </cell>
          <cell r="Q945">
            <v>586.73</v>
          </cell>
          <cell r="R945">
            <v>0</v>
          </cell>
          <cell r="S945">
            <v>5</v>
          </cell>
          <cell r="T945">
            <v>1</v>
          </cell>
          <cell r="U945">
            <v>5</v>
          </cell>
          <cell r="V945">
            <v>5123.95</v>
          </cell>
          <cell r="W945">
            <v>104</v>
          </cell>
          <cell r="X945">
            <v>105409.88</v>
          </cell>
          <cell r="Y945">
            <v>70058</v>
          </cell>
          <cell r="Z945" t="str">
            <v xml:space="preserve">SAUPA PVT LTD  </v>
          </cell>
          <cell r="AA945">
            <v>577</v>
          </cell>
          <cell r="AB945">
            <v>581240.28</v>
          </cell>
          <cell r="AC945">
            <v>775</v>
          </cell>
        </row>
        <row r="946">
          <cell r="F946">
            <v>6716064</v>
          </cell>
          <cell r="G946">
            <v>14</v>
          </cell>
          <cell r="H946">
            <v>7</v>
          </cell>
          <cell r="I946" t="str">
            <v>64</v>
          </cell>
          <cell r="J946" t="str">
            <v>ELIZA-M</v>
          </cell>
          <cell r="K946" t="str">
            <v>00/0</v>
          </cell>
          <cell r="L946" t="str">
            <v/>
          </cell>
          <cell r="M946" t="str">
            <v>B</v>
          </cell>
          <cell r="N946" t="str">
            <v>D</v>
          </cell>
          <cell r="O946">
            <v>1199</v>
          </cell>
          <cell r="P946">
            <v>500</v>
          </cell>
          <cell r="Q946">
            <v>586.73</v>
          </cell>
          <cell r="R946">
            <v>2</v>
          </cell>
          <cell r="S946">
            <v>1</v>
          </cell>
          <cell r="T946">
            <v>1</v>
          </cell>
          <cell r="U946">
            <v>5</v>
          </cell>
          <cell r="V946">
            <v>5123.95</v>
          </cell>
          <cell r="W946">
            <v>221</v>
          </cell>
          <cell r="X946">
            <v>224510.97</v>
          </cell>
          <cell r="Y946">
            <v>70058</v>
          </cell>
          <cell r="Z946" t="str">
            <v xml:space="preserve">SAUPA PVT LTD  </v>
          </cell>
          <cell r="AA946">
            <v>848</v>
          </cell>
          <cell r="AB946">
            <v>855791.71</v>
          </cell>
          <cell r="AC946">
            <v>914</v>
          </cell>
        </row>
        <row r="947">
          <cell r="F947">
            <v>6716066</v>
          </cell>
          <cell r="G947">
            <v>14</v>
          </cell>
          <cell r="H947">
            <v>7</v>
          </cell>
          <cell r="I947" t="str">
            <v>66</v>
          </cell>
          <cell r="J947" t="str">
            <v>RAKHI</v>
          </cell>
          <cell r="K947" t="str">
            <v>00/0</v>
          </cell>
          <cell r="L947" t="str">
            <v/>
          </cell>
          <cell r="M947" t="str">
            <v>B</v>
          </cell>
          <cell r="N947" t="str">
            <v>D</v>
          </cell>
          <cell r="O947">
            <v>2999</v>
          </cell>
          <cell r="P947">
            <v>1285.07</v>
          </cell>
          <cell r="Q947">
            <v>1330</v>
          </cell>
          <cell r="R947">
            <v>0</v>
          </cell>
          <cell r="S947">
            <v>1</v>
          </cell>
          <cell r="T947">
            <v>0</v>
          </cell>
          <cell r="U947">
            <v>0</v>
          </cell>
          <cell r="V947">
            <v>0</v>
          </cell>
          <cell r="W947">
            <v>8</v>
          </cell>
          <cell r="X947">
            <v>18796.599999999999</v>
          </cell>
          <cell r="Y947">
            <v>70037</v>
          </cell>
          <cell r="Z947" t="str">
            <v xml:space="preserve">WARKING SHOES  </v>
          </cell>
          <cell r="AA947">
            <v>17</v>
          </cell>
          <cell r="AB947">
            <v>25786.23</v>
          </cell>
          <cell r="AC947">
            <v>99</v>
          </cell>
        </row>
        <row r="948">
          <cell r="F948">
            <v>6716067</v>
          </cell>
          <cell r="G948">
            <v>14</v>
          </cell>
          <cell r="H948">
            <v>7</v>
          </cell>
          <cell r="I948" t="str">
            <v>67</v>
          </cell>
          <cell r="J948" t="str">
            <v>SANSI</v>
          </cell>
          <cell r="K948" t="str">
            <v>00/0</v>
          </cell>
          <cell r="L948" t="str">
            <v/>
          </cell>
          <cell r="M948" t="str">
            <v>B</v>
          </cell>
          <cell r="N948" t="str">
            <v>D</v>
          </cell>
          <cell r="O948">
            <v>2999</v>
          </cell>
          <cell r="P948">
            <v>1233.43</v>
          </cell>
          <cell r="Q948">
            <v>1235</v>
          </cell>
          <cell r="R948">
            <v>0</v>
          </cell>
          <cell r="S948">
            <v>0</v>
          </cell>
          <cell r="T948">
            <v>3</v>
          </cell>
          <cell r="U948">
            <v>1</v>
          </cell>
          <cell r="V948">
            <v>2563.25</v>
          </cell>
          <cell r="W948">
            <v>7</v>
          </cell>
          <cell r="X948">
            <v>-23062.45</v>
          </cell>
          <cell r="Y948">
            <v>70037</v>
          </cell>
          <cell r="Z948" t="str">
            <v xml:space="preserve">WARKING SHOES  </v>
          </cell>
          <cell r="AA948">
            <v>40</v>
          </cell>
          <cell r="AB948">
            <v>35526.61</v>
          </cell>
          <cell r="AC948">
            <v>86</v>
          </cell>
        </row>
        <row r="949">
          <cell r="F949">
            <v>7711069</v>
          </cell>
          <cell r="G949">
            <v>14</v>
          </cell>
          <cell r="H949">
            <v>7</v>
          </cell>
          <cell r="I949" t="str">
            <v>69</v>
          </cell>
          <cell r="J949" t="str">
            <v>CINDY</v>
          </cell>
          <cell r="K949" t="str">
            <v>41/8</v>
          </cell>
          <cell r="L949" t="str">
            <v>-</v>
          </cell>
          <cell r="M949" t="str">
            <v>B</v>
          </cell>
          <cell r="N949" t="str">
            <v>D</v>
          </cell>
          <cell r="O949">
            <v>1000</v>
          </cell>
          <cell r="P949">
            <v>1030</v>
          </cell>
          <cell r="Q949">
            <v>1030</v>
          </cell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14</v>
          </cell>
          <cell r="X949">
            <v>7167.58</v>
          </cell>
          <cell r="Y949">
            <v>70043</v>
          </cell>
          <cell r="Z949" t="str">
            <v>COUNTRY STYLE P</v>
          </cell>
          <cell r="AA949">
            <v>19</v>
          </cell>
          <cell r="AB949">
            <v>22204.05</v>
          </cell>
          <cell r="AC949">
            <v>28</v>
          </cell>
        </row>
        <row r="950">
          <cell r="F950">
            <v>6715569</v>
          </cell>
          <cell r="G950">
            <v>14</v>
          </cell>
          <cell r="H950">
            <v>7</v>
          </cell>
          <cell r="I950" t="str">
            <v>69</v>
          </cell>
          <cell r="J950" t="str">
            <v>JENNY</v>
          </cell>
          <cell r="K950" t="str">
            <v>18/8</v>
          </cell>
          <cell r="L950" t="str">
            <v>-</v>
          </cell>
          <cell r="M950" t="str">
            <v>B</v>
          </cell>
          <cell r="N950" t="str">
            <v>D</v>
          </cell>
          <cell r="O950">
            <v>699</v>
          </cell>
          <cell r="P950">
            <v>440</v>
          </cell>
          <cell r="Q950">
            <v>440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5</v>
          </cell>
          <cell r="X950">
            <v>2987.2</v>
          </cell>
          <cell r="Y950">
            <v>70011</v>
          </cell>
          <cell r="Z950" t="str">
            <v>THE GLAMOUR SHO</v>
          </cell>
          <cell r="AA950">
            <v>49</v>
          </cell>
          <cell r="AB950">
            <v>21618.58</v>
          </cell>
          <cell r="AC950">
            <v>155</v>
          </cell>
        </row>
        <row r="951">
          <cell r="F951">
            <v>6716569</v>
          </cell>
          <cell r="G951">
            <v>14</v>
          </cell>
          <cell r="H951">
            <v>7</v>
          </cell>
          <cell r="I951" t="str">
            <v>69</v>
          </cell>
          <cell r="J951" t="str">
            <v>JENNY</v>
          </cell>
          <cell r="K951" t="str">
            <v>18/8</v>
          </cell>
          <cell r="L951" t="str">
            <v>-</v>
          </cell>
          <cell r="M951" t="str">
            <v>B</v>
          </cell>
          <cell r="N951" t="str">
            <v>D</v>
          </cell>
          <cell r="O951">
            <v>699</v>
          </cell>
          <cell r="P951">
            <v>440</v>
          </cell>
          <cell r="Q951">
            <v>440</v>
          </cell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12</v>
          </cell>
          <cell r="X951">
            <v>2176.98</v>
          </cell>
          <cell r="Y951">
            <v>70011</v>
          </cell>
          <cell r="Z951" t="str">
            <v>THE GLAMOUR SHO</v>
          </cell>
          <cell r="AA951">
            <v>29</v>
          </cell>
          <cell r="AB951">
            <v>10886.21</v>
          </cell>
          <cell r="AC951">
            <v>227</v>
          </cell>
        </row>
        <row r="952">
          <cell r="F952">
            <v>6716070</v>
          </cell>
          <cell r="G952">
            <v>14</v>
          </cell>
          <cell r="H952">
            <v>7</v>
          </cell>
          <cell r="I952" t="str">
            <v>70</v>
          </cell>
          <cell r="J952" t="str">
            <v>RAVEESHA</v>
          </cell>
          <cell r="K952" t="str">
            <v>00/0</v>
          </cell>
          <cell r="L952" t="str">
            <v/>
          </cell>
          <cell r="M952" t="str">
            <v>B</v>
          </cell>
          <cell r="N952" t="str">
            <v>D</v>
          </cell>
          <cell r="O952">
            <v>2999</v>
          </cell>
          <cell r="P952">
            <v>1235</v>
          </cell>
          <cell r="Q952">
            <v>1235</v>
          </cell>
          <cell r="R952">
            <v>0</v>
          </cell>
          <cell r="S952">
            <v>1</v>
          </cell>
          <cell r="T952">
            <v>0</v>
          </cell>
          <cell r="U952">
            <v>0</v>
          </cell>
          <cell r="V952">
            <v>0</v>
          </cell>
          <cell r="W952">
            <v>4</v>
          </cell>
          <cell r="X952">
            <v>0.85</v>
          </cell>
          <cell r="Y952">
            <v>70037</v>
          </cell>
          <cell r="Z952" t="str">
            <v xml:space="preserve">WARKING SHOES  </v>
          </cell>
          <cell r="AA952">
            <v>14</v>
          </cell>
          <cell r="AB952">
            <v>21018.59</v>
          </cell>
          <cell r="AC952">
            <v>35</v>
          </cell>
        </row>
        <row r="953">
          <cell r="F953">
            <v>7715871</v>
          </cell>
          <cell r="G953">
            <v>14</v>
          </cell>
          <cell r="H953">
            <v>7</v>
          </cell>
          <cell r="I953" t="str">
            <v>71</v>
          </cell>
          <cell r="J953" t="str">
            <v>LYCRA MULE</v>
          </cell>
          <cell r="K953" t="str">
            <v>00/0</v>
          </cell>
          <cell r="L953" t="str">
            <v/>
          </cell>
          <cell r="M953" t="str">
            <v>B</v>
          </cell>
          <cell r="N953" t="str">
            <v>W</v>
          </cell>
          <cell r="O953">
            <v>3999</v>
          </cell>
          <cell r="P953">
            <v>1625</v>
          </cell>
          <cell r="Q953">
            <v>1625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80005</v>
          </cell>
          <cell r="Z953" t="str">
            <v xml:space="preserve">BATA INDIA     </v>
          </cell>
        </row>
        <row r="954">
          <cell r="F954">
            <v>7716871</v>
          </cell>
          <cell r="G954">
            <v>14</v>
          </cell>
          <cell r="H954">
            <v>7</v>
          </cell>
          <cell r="I954" t="str">
            <v>71</v>
          </cell>
          <cell r="J954" t="str">
            <v>LYCRA MULE</v>
          </cell>
          <cell r="K954" t="str">
            <v>00/0</v>
          </cell>
          <cell r="L954" t="str">
            <v/>
          </cell>
          <cell r="M954" t="str">
            <v>B</v>
          </cell>
          <cell r="N954" t="str">
            <v>W</v>
          </cell>
          <cell r="O954">
            <v>3999</v>
          </cell>
          <cell r="P954">
            <v>1625</v>
          </cell>
          <cell r="Q954">
            <v>1625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80005</v>
          </cell>
          <cell r="Z954" t="str">
            <v xml:space="preserve">BATA INDIA     </v>
          </cell>
        </row>
        <row r="955">
          <cell r="F955">
            <v>5718071</v>
          </cell>
          <cell r="G955">
            <v>14</v>
          </cell>
          <cell r="H955">
            <v>7</v>
          </cell>
          <cell r="I955" t="str">
            <v>71</v>
          </cell>
          <cell r="J955" t="str">
            <v>NEHARA-VTH</v>
          </cell>
          <cell r="K955" t="str">
            <v>18/8</v>
          </cell>
          <cell r="L955" t="str">
            <v>-</v>
          </cell>
          <cell r="M955" t="str">
            <v>B</v>
          </cell>
          <cell r="N955" t="str">
            <v>D</v>
          </cell>
          <cell r="O955">
            <v>699</v>
          </cell>
          <cell r="P955">
            <v>419</v>
          </cell>
          <cell r="Q955">
            <v>491.68</v>
          </cell>
          <cell r="R955">
            <v>2</v>
          </cell>
          <cell r="S955">
            <v>1</v>
          </cell>
          <cell r="T955">
            <v>11</v>
          </cell>
          <cell r="U955">
            <v>0</v>
          </cell>
          <cell r="V955">
            <v>0</v>
          </cell>
          <cell r="W955">
            <v>91</v>
          </cell>
          <cell r="X955">
            <v>50150.27</v>
          </cell>
          <cell r="Y955">
            <v>70078</v>
          </cell>
          <cell r="Z955" t="str">
            <v>SIRIMAL FOOT WE</v>
          </cell>
          <cell r="AA955">
            <v>105</v>
          </cell>
          <cell r="AB955">
            <v>76868.639999999999</v>
          </cell>
          <cell r="AC955">
            <v>274</v>
          </cell>
        </row>
        <row r="956">
          <cell r="F956">
            <v>5715572</v>
          </cell>
          <cell r="G956">
            <v>14</v>
          </cell>
          <cell r="H956">
            <v>7</v>
          </cell>
          <cell r="I956" t="str">
            <v>72</v>
          </cell>
          <cell r="J956" t="str">
            <v>KAVYA-TH</v>
          </cell>
          <cell r="K956" t="str">
            <v>18/8</v>
          </cell>
          <cell r="L956" t="str">
            <v>-</v>
          </cell>
          <cell r="M956" t="str">
            <v>B</v>
          </cell>
          <cell r="N956" t="str">
            <v>D</v>
          </cell>
          <cell r="O956">
            <v>699</v>
          </cell>
          <cell r="P956">
            <v>409.84</v>
          </cell>
          <cell r="Q956">
            <v>409.84</v>
          </cell>
          <cell r="R956">
            <v>0</v>
          </cell>
          <cell r="S956">
            <v>2</v>
          </cell>
          <cell r="T956">
            <v>0</v>
          </cell>
          <cell r="U956">
            <v>0</v>
          </cell>
          <cell r="V956">
            <v>0</v>
          </cell>
          <cell r="W956">
            <v>23</v>
          </cell>
          <cell r="X956">
            <v>11694.94</v>
          </cell>
          <cell r="Y956">
            <v>70011</v>
          </cell>
          <cell r="Z956" t="str">
            <v>THE GLAMOUR SHO</v>
          </cell>
          <cell r="AA956">
            <v>74</v>
          </cell>
          <cell r="AB956">
            <v>56775.07</v>
          </cell>
          <cell r="AC956">
            <v>251</v>
          </cell>
        </row>
        <row r="957">
          <cell r="F957">
            <v>5714572</v>
          </cell>
          <cell r="G957">
            <v>14</v>
          </cell>
          <cell r="H957">
            <v>7</v>
          </cell>
          <cell r="I957" t="str">
            <v>72</v>
          </cell>
          <cell r="J957" t="str">
            <v>KAVYA-TH</v>
          </cell>
          <cell r="K957" t="str">
            <v>18/8</v>
          </cell>
          <cell r="L957" t="str">
            <v>-</v>
          </cell>
          <cell r="M957" t="str">
            <v>B</v>
          </cell>
          <cell r="N957" t="str">
            <v>D</v>
          </cell>
          <cell r="O957">
            <v>699</v>
          </cell>
          <cell r="P957">
            <v>409.84</v>
          </cell>
          <cell r="Q957">
            <v>409.84</v>
          </cell>
          <cell r="R957">
            <v>0</v>
          </cell>
          <cell r="S957">
            <v>1</v>
          </cell>
          <cell r="T957">
            <v>0</v>
          </cell>
          <cell r="U957">
            <v>0</v>
          </cell>
          <cell r="V957">
            <v>0</v>
          </cell>
          <cell r="W957">
            <v>16</v>
          </cell>
          <cell r="X957">
            <v>9217.16</v>
          </cell>
          <cell r="Y957">
            <v>70011</v>
          </cell>
          <cell r="Z957" t="str">
            <v>THE GLAMOUR SHO</v>
          </cell>
          <cell r="AA957">
            <v>68</v>
          </cell>
          <cell r="AB957">
            <v>48345.919999999998</v>
          </cell>
          <cell r="AC957">
            <v>285</v>
          </cell>
        </row>
        <row r="958">
          <cell r="F958">
            <v>5716572</v>
          </cell>
          <cell r="G958">
            <v>14</v>
          </cell>
          <cell r="H958">
            <v>7</v>
          </cell>
          <cell r="I958" t="str">
            <v>72</v>
          </cell>
          <cell r="J958" t="str">
            <v>KAVYA-TH</v>
          </cell>
          <cell r="K958" t="str">
            <v>18/8</v>
          </cell>
          <cell r="L958" t="str">
            <v>-</v>
          </cell>
          <cell r="M958" t="str">
            <v>B</v>
          </cell>
          <cell r="N958" t="str">
            <v>D</v>
          </cell>
          <cell r="O958">
            <v>699</v>
          </cell>
          <cell r="P958">
            <v>409.84</v>
          </cell>
          <cell r="Q958">
            <v>409.84</v>
          </cell>
          <cell r="R958">
            <v>1</v>
          </cell>
          <cell r="S958">
            <v>3</v>
          </cell>
          <cell r="T958">
            <v>0</v>
          </cell>
          <cell r="U958">
            <v>0</v>
          </cell>
          <cell r="V958">
            <v>0</v>
          </cell>
          <cell r="W958">
            <v>18</v>
          </cell>
          <cell r="X958">
            <v>9300.18</v>
          </cell>
          <cell r="Y958">
            <v>70011</v>
          </cell>
          <cell r="Z958" t="str">
            <v>THE GLAMOUR SHO</v>
          </cell>
          <cell r="AA958">
            <v>63</v>
          </cell>
          <cell r="AB958">
            <v>45918.83</v>
          </cell>
          <cell r="AC958">
            <v>186</v>
          </cell>
        </row>
        <row r="959">
          <cell r="F959">
            <v>6713074</v>
          </cell>
          <cell r="G959">
            <v>14</v>
          </cell>
          <cell r="H959">
            <v>7</v>
          </cell>
          <cell r="I959" t="str">
            <v>74</v>
          </cell>
          <cell r="J959" t="str">
            <v>ROSHANA</v>
          </cell>
          <cell r="K959" t="str">
            <v>00/0</v>
          </cell>
          <cell r="L959" t="str">
            <v/>
          </cell>
          <cell r="M959" t="str">
            <v>B</v>
          </cell>
          <cell r="N959" t="str">
            <v>D</v>
          </cell>
          <cell r="O959">
            <v>999</v>
          </cell>
          <cell r="P959">
            <v>460</v>
          </cell>
          <cell r="Q959">
            <v>539.79999999999995</v>
          </cell>
          <cell r="R959">
            <v>1</v>
          </cell>
          <cell r="S959">
            <v>3</v>
          </cell>
          <cell r="T959">
            <v>2</v>
          </cell>
          <cell r="U959">
            <v>7</v>
          </cell>
          <cell r="V959">
            <v>5976.95</v>
          </cell>
          <cell r="W959">
            <v>93</v>
          </cell>
          <cell r="X959">
            <v>77999.210000000006</v>
          </cell>
          <cell r="Y959">
            <v>70078</v>
          </cell>
          <cell r="Z959" t="str">
            <v>SIRIMAL FOOT WE</v>
          </cell>
          <cell r="AA959">
            <v>221</v>
          </cell>
          <cell r="AB959">
            <v>185063.4</v>
          </cell>
          <cell r="AC959">
            <v>349</v>
          </cell>
        </row>
        <row r="960">
          <cell r="F960">
            <v>6716074</v>
          </cell>
          <cell r="G960">
            <v>14</v>
          </cell>
          <cell r="H960">
            <v>7</v>
          </cell>
          <cell r="I960" t="str">
            <v>74</v>
          </cell>
          <cell r="J960" t="str">
            <v>ROSHANA</v>
          </cell>
          <cell r="K960" t="str">
            <v>47/8</v>
          </cell>
          <cell r="L960" t="str">
            <v>-</v>
          </cell>
          <cell r="M960" t="str">
            <v>B</v>
          </cell>
          <cell r="N960" t="str">
            <v>D</v>
          </cell>
          <cell r="O960">
            <v>699</v>
          </cell>
          <cell r="P960">
            <v>460</v>
          </cell>
          <cell r="Q960">
            <v>539.79999999999995</v>
          </cell>
          <cell r="R960">
            <v>3</v>
          </cell>
          <cell r="S960">
            <v>0</v>
          </cell>
          <cell r="T960">
            <v>2</v>
          </cell>
          <cell r="U960">
            <v>7</v>
          </cell>
          <cell r="V960">
            <v>3711.99</v>
          </cell>
          <cell r="W960">
            <v>47</v>
          </cell>
          <cell r="X960">
            <v>35372.03</v>
          </cell>
          <cell r="Y960">
            <v>70078</v>
          </cell>
          <cell r="Z960" t="str">
            <v>SIRIMAL FOOT WE</v>
          </cell>
          <cell r="AA960">
            <v>159</v>
          </cell>
          <cell r="AB960">
            <v>133192.07999999999</v>
          </cell>
          <cell r="AC960">
            <v>453</v>
          </cell>
        </row>
        <row r="961">
          <cell r="F961">
            <v>5715074</v>
          </cell>
          <cell r="G961">
            <v>14</v>
          </cell>
          <cell r="H961">
            <v>7</v>
          </cell>
          <cell r="I961" t="str">
            <v>74</v>
          </cell>
          <cell r="J961" t="str">
            <v>ANJALA</v>
          </cell>
          <cell r="K961" t="str">
            <v>00/0</v>
          </cell>
          <cell r="L961" t="str">
            <v/>
          </cell>
          <cell r="M961" t="str">
            <v>B</v>
          </cell>
          <cell r="N961" t="str">
            <v>D</v>
          </cell>
          <cell r="O961">
            <v>1699</v>
          </cell>
          <cell r="P961">
            <v>821.19</v>
          </cell>
          <cell r="Q961">
            <v>821.19</v>
          </cell>
          <cell r="R961">
            <v>2</v>
          </cell>
          <cell r="S961">
            <v>0</v>
          </cell>
          <cell r="T961">
            <v>1</v>
          </cell>
          <cell r="U961">
            <v>1</v>
          </cell>
          <cell r="V961">
            <v>1452.14</v>
          </cell>
          <cell r="W961">
            <v>68</v>
          </cell>
          <cell r="X961">
            <v>46087.71</v>
          </cell>
          <cell r="Y961">
            <v>70027</v>
          </cell>
          <cell r="Z961" t="str">
            <v xml:space="preserve">SENALI PAWAHAN </v>
          </cell>
          <cell r="AA961">
            <v>51</v>
          </cell>
          <cell r="AB961">
            <v>73042.64</v>
          </cell>
          <cell r="AC961">
            <v>175</v>
          </cell>
        </row>
        <row r="962">
          <cell r="F962">
            <v>5716074</v>
          </cell>
          <cell r="G962">
            <v>14</v>
          </cell>
          <cell r="H962">
            <v>7</v>
          </cell>
          <cell r="I962" t="str">
            <v>74</v>
          </cell>
          <cell r="J962" t="str">
            <v>ANJALA</v>
          </cell>
          <cell r="K962" t="str">
            <v>00/0</v>
          </cell>
          <cell r="L962" t="str">
            <v/>
          </cell>
          <cell r="M962" t="str">
            <v>B</v>
          </cell>
          <cell r="N962" t="str">
            <v>D</v>
          </cell>
          <cell r="O962">
            <v>1699</v>
          </cell>
          <cell r="P962">
            <v>821.19</v>
          </cell>
          <cell r="Q962">
            <v>821.19</v>
          </cell>
          <cell r="R962">
            <v>6</v>
          </cell>
          <cell r="S962">
            <v>0</v>
          </cell>
          <cell r="T962">
            <v>2</v>
          </cell>
          <cell r="U962">
            <v>5</v>
          </cell>
          <cell r="V962">
            <v>7260.7</v>
          </cell>
          <cell r="W962">
            <v>75</v>
          </cell>
          <cell r="X962">
            <v>106732.28</v>
          </cell>
          <cell r="Y962">
            <v>70027</v>
          </cell>
          <cell r="Z962" t="str">
            <v xml:space="preserve">SENALI PAWAHAN </v>
          </cell>
          <cell r="AA962">
            <v>102</v>
          </cell>
          <cell r="AB962">
            <v>144850.95000000001</v>
          </cell>
          <cell r="AC962">
            <v>248</v>
          </cell>
        </row>
        <row r="963">
          <cell r="F963">
            <v>5717074</v>
          </cell>
          <cell r="G963">
            <v>14</v>
          </cell>
          <cell r="H963">
            <v>7</v>
          </cell>
          <cell r="I963" t="str">
            <v>74</v>
          </cell>
          <cell r="J963" t="str">
            <v>ANJALA</v>
          </cell>
          <cell r="K963" t="str">
            <v>00/0</v>
          </cell>
          <cell r="L963" t="str">
            <v/>
          </cell>
          <cell r="M963" t="str">
            <v>B</v>
          </cell>
          <cell r="N963" t="str">
            <v>D</v>
          </cell>
          <cell r="O963">
            <v>1699</v>
          </cell>
          <cell r="P963">
            <v>821.19</v>
          </cell>
          <cell r="Q963">
            <v>821.19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  <cell r="V963">
            <v>0</v>
          </cell>
          <cell r="W963">
            <v>48</v>
          </cell>
          <cell r="X963">
            <v>22147.38</v>
          </cell>
          <cell r="Y963">
            <v>70027</v>
          </cell>
          <cell r="Z963" t="str">
            <v xml:space="preserve">SENALI PAWAHAN </v>
          </cell>
          <cell r="AA963">
            <v>13</v>
          </cell>
          <cell r="AB963">
            <v>18877.82</v>
          </cell>
          <cell r="AC963">
            <v>41</v>
          </cell>
        </row>
        <row r="964">
          <cell r="F964">
            <v>6716575</v>
          </cell>
          <cell r="G964">
            <v>14</v>
          </cell>
          <cell r="H964">
            <v>7</v>
          </cell>
          <cell r="I964" t="str">
            <v>75</v>
          </cell>
          <cell r="J964" t="str">
            <v>DELIZA-M</v>
          </cell>
          <cell r="K964" t="str">
            <v>00/0</v>
          </cell>
          <cell r="L964" t="str">
            <v/>
          </cell>
          <cell r="M964" t="str">
            <v>B</v>
          </cell>
          <cell r="N964" t="str">
            <v>W</v>
          </cell>
          <cell r="O964">
            <v>2499</v>
          </cell>
          <cell r="P964">
            <v>1175</v>
          </cell>
          <cell r="Q964">
            <v>1175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  <cell r="W964">
            <v>0</v>
          </cell>
          <cell r="X964">
            <v>0</v>
          </cell>
          <cell r="Y964">
            <v>70089</v>
          </cell>
          <cell r="Z964" t="str">
            <v>R &amp; R INDUSTRIE</v>
          </cell>
        </row>
        <row r="965">
          <cell r="F965">
            <v>6714575</v>
          </cell>
          <cell r="G965">
            <v>14</v>
          </cell>
          <cell r="H965">
            <v>7</v>
          </cell>
          <cell r="I965" t="str">
            <v>75</v>
          </cell>
          <cell r="J965" t="str">
            <v>DELIZA-M</v>
          </cell>
          <cell r="K965" t="str">
            <v>00/0</v>
          </cell>
          <cell r="L965" t="str">
            <v/>
          </cell>
          <cell r="M965" t="str">
            <v>B</v>
          </cell>
          <cell r="N965" t="str">
            <v>W</v>
          </cell>
          <cell r="O965">
            <v>2499</v>
          </cell>
          <cell r="P965">
            <v>1175</v>
          </cell>
          <cell r="Q965">
            <v>1175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  <cell r="V965">
            <v>0</v>
          </cell>
          <cell r="W965">
            <v>0</v>
          </cell>
          <cell r="X965">
            <v>0</v>
          </cell>
          <cell r="Y965">
            <v>70089</v>
          </cell>
          <cell r="Z965" t="str">
            <v>R &amp; R INDUSTRIE</v>
          </cell>
        </row>
        <row r="966">
          <cell r="F966">
            <v>6716578</v>
          </cell>
          <cell r="G966">
            <v>14</v>
          </cell>
          <cell r="H966">
            <v>7</v>
          </cell>
          <cell r="I966" t="str">
            <v>78</v>
          </cell>
          <cell r="J966" t="str">
            <v>JASMINE-TH</v>
          </cell>
          <cell r="K966" t="str">
            <v>38/8</v>
          </cell>
          <cell r="L966" t="str">
            <v>-</v>
          </cell>
          <cell r="M966" t="str">
            <v>B</v>
          </cell>
          <cell r="N966" t="str">
            <v>D</v>
          </cell>
          <cell r="O966">
            <v>200</v>
          </cell>
          <cell r="P966">
            <v>599.76</v>
          </cell>
          <cell r="Q966">
            <v>703.8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-2</v>
          </cell>
          <cell r="X966">
            <v>-1707.7</v>
          </cell>
          <cell r="Y966">
            <v>70008</v>
          </cell>
          <cell r="Z966" t="str">
            <v>SININDU ENTERPR</v>
          </cell>
          <cell r="AA966">
            <v>0</v>
          </cell>
          <cell r="AB966">
            <v>-3264.33</v>
          </cell>
          <cell r="AC966">
            <v>-1</v>
          </cell>
        </row>
        <row r="967">
          <cell r="F967">
            <v>6716080</v>
          </cell>
          <cell r="G967">
            <v>14</v>
          </cell>
          <cell r="H967">
            <v>7</v>
          </cell>
          <cell r="I967" t="str">
            <v>80</v>
          </cell>
          <cell r="J967" t="str">
            <v>SHYAMA-FA</v>
          </cell>
          <cell r="K967" t="str">
            <v>18/8</v>
          </cell>
          <cell r="L967" t="str">
            <v>-</v>
          </cell>
          <cell r="M967" t="str">
            <v>B</v>
          </cell>
          <cell r="N967" t="str">
            <v>D</v>
          </cell>
          <cell r="O967">
            <v>899</v>
          </cell>
          <cell r="P967">
            <v>544</v>
          </cell>
          <cell r="Q967">
            <v>544</v>
          </cell>
          <cell r="R967">
            <v>1</v>
          </cell>
          <cell r="S967">
            <v>5</v>
          </cell>
          <cell r="T967">
            <v>1</v>
          </cell>
          <cell r="U967">
            <v>1</v>
          </cell>
          <cell r="V967">
            <v>768.38</v>
          </cell>
          <cell r="W967">
            <v>81</v>
          </cell>
          <cell r="X967">
            <v>44366.7</v>
          </cell>
          <cell r="Y967">
            <v>70027</v>
          </cell>
          <cell r="Z967" t="str">
            <v xml:space="preserve">SENALI PAWAHAN </v>
          </cell>
          <cell r="AA967">
            <v>96</v>
          </cell>
          <cell r="AB967">
            <v>85164.9</v>
          </cell>
          <cell r="AC967">
            <v>283</v>
          </cell>
        </row>
        <row r="968">
          <cell r="F968">
            <v>6718080</v>
          </cell>
          <cell r="G968">
            <v>14</v>
          </cell>
          <cell r="H968">
            <v>7</v>
          </cell>
          <cell r="I968" t="str">
            <v>80</v>
          </cell>
          <cell r="J968" t="str">
            <v>SHYAMA-FA</v>
          </cell>
          <cell r="K968" t="str">
            <v>18/8</v>
          </cell>
          <cell r="L968" t="str">
            <v>-</v>
          </cell>
          <cell r="M968" t="str">
            <v>B</v>
          </cell>
          <cell r="N968" t="str">
            <v>D</v>
          </cell>
          <cell r="O968">
            <v>899</v>
          </cell>
          <cell r="P968">
            <v>544</v>
          </cell>
          <cell r="Q968">
            <v>544</v>
          </cell>
          <cell r="R968">
            <v>0</v>
          </cell>
          <cell r="S968">
            <v>1</v>
          </cell>
          <cell r="T968">
            <v>1</v>
          </cell>
          <cell r="U968">
            <v>0</v>
          </cell>
          <cell r="V968">
            <v>0</v>
          </cell>
          <cell r="W968">
            <v>34</v>
          </cell>
          <cell r="X968">
            <v>19097.64</v>
          </cell>
          <cell r="Y968">
            <v>70027</v>
          </cell>
          <cell r="Z968" t="str">
            <v xml:space="preserve">SENALI PAWAHAN </v>
          </cell>
          <cell r="AA968">
            <v>103</v>
          </cell>
          <cell r="AB968">
            <v>52065.56</v>
          </cell>
          <cell r="AC968">
            <v>254</v>
          </cell>
        </row>
        <row r="969">
          <cell r="F969">
            <v>5714681</v>
          </cell>
          <cell r="G969">
            <v>14</v>
          </cell>
          <cell r="H969">
            <v>7</v>
          </cell>
          <cell r="I969" t="str">
            <v>81</v>
          </cell>
          <cell r="J969" t="str">
            <v>BUTTONS</v>
          </cell>
          <cell r="K969" t="str">
            <v>00/0</v>
          </cell>
          <cell r="L969" t="str">
            <v/>
          </cell>
          <cell r="M969" t="str">
            <v>B</v>
          </cell>
          <cell r="N969" t="str">
            <v>D</v>
          </cell>
          <cell r="O969">
            <v>3990</v>
          </cell>
          <cell r="P969">
            <v>1625</v>
          </cell>
          <cell r="Q969">
            <v>1625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80005</v>
          </cell>
          <cell r="Z969" t="str">
            <v xml:space="preserve">BATA INDIA     </v>
          </cell>
        </row>
        <row r="970">
          <cell r="F970">
            <v>6716082</v>
          </cell>
          <cell r="G970">
            <v>14</v>
          </cell>
          <cell r="H970">
            <v>7</v>
          </cell>
          <cell r="I970" t="str">
            <v>82</v>
          </cell>
          <cell r="J970" t="str">
            <v>MEENA</v>
          </cell>
          <cell r="K970" t="str">
            <v>18/8</v>
          </cell>
          <cell r="L970" t="str">
            <v>-</v>
          </cell>
          <cell r="M970" t="str">
            <v>B</v>
          </cell>
          <cell r="N970" t="str">
            <v>D</v>
          </cell>
          <cell r="O970">
            <v>699</v>
          </cell>
          <cell r="P970">
            <v>352.5</v>
          </cell>
          <cell r="Q970">
            <v>413.65</v>
          </cell>
          <cell r="R970">
            <v>0</v>
          </cell>
          <cell r="S970">
            <v>1</v>
          </cell>
          <cell r="T970">
            <v>2</v>
          </cell>
          <cell r="U970">
            <v>1</v>
          </cell>
          <cell r="V970">
            <v>597.44000000000005</v>
          </cell>
          <cell r="W970">
            <v>29</v>
          </cell>
          <cell r="X970">
            <v>16559.080000000002</v>
          </cell>
          <cell r="Y970">
            <v>70006</v>
          </cell>
          <cell r="Z970" t="str">
            <v>KALRO INTERNATI</v>
          </cell>
          <cell r="AA970">
            <v>63</v>
          </cell>
          <cell r="AB970">
            <v>39915.379999999997</v>
          </cell>
          <cell r="AC970">
            <v>83</v>
          </cell>
        </row>
        <row r="971">
          <cell r="F971">
            <v>6718588</v>
          </cell>
          <cell r="G971">
            <v>14</v>
          </cell>
          <cell r="H971">
            <v>7</v>
          </cell>
          <cell r="I971" t="str">
            <v>88</v>
          </cell>
          <cell r="J971" t="str">
            <v>JENICE</v>
          </cell>
          <cell r="K971" t="str">
            <v>18/8</v>
          </cell>
          <cell r="L971" t="str">
            <v>-</v>
          </cell>
          <cell r="M971" t="str">
            <v>B</v>
          </cell>
          <cell r="N971" t="str">
            <v>D</v>
          </cell>
          <cell r="O971">
            <v>899</v>
          </cell>
          <cell r="P971">
            <v>490</v>
          </cell>
          <cell r="Q971">
            <v>490</v>
          </cell>
          <cell r="R971">
            <v>3</v>
          </cell>
          <cell r="S971">
            <v>3</v>
          </cell>
          <cell r="T971">
            <v>1</v>
          </cell>
          <cell r="U971">
            <v>0</v>
          </cell>
          <cell r="V971">
            <v>0</v>
          </cell>
          <cell r="W971">
            <v>92</v>
          </cell>
          <cell r="X971">
            <v>70575.7</v>
          </cell>
          <cell r="Y971">
            <v>70011</v>
          </cell>
          <cell r="Z971" t="str">
            <v>THE GLAMOUR SHO</v>
          </cell>
          <cell r="AA971">
            <v>268</v>
          </cell>
          <cell r="AB971">
            <v>253888.76</v>
          </cell>
          <cell r="AC971">
            <v>371</v>
          </cell>
        </row>
        <row r="972">
          <cell r="F972">
            <v>6716588</v>
          </cell>
          <cell r="G972">
            <v>14</v>
          </cell>
          <cell r="H972">
            <v>7</v>
          </cell>
          <cell r="I972" t="str">
            <v>88</v>
          </cell>
          <cell r="J972" t="str">
            <v>JENICE</v>
          </cell>
          <cell r="K972" t="str">
            <v>18/8</v>
          </cell>
          <cell r="L972" t="str">
            <v>-</v>
          </cell>
          <cell r="M972" t="str">
            <v>B</v>
          </cell>
          <cell r="N972" t="str">
            <v>D</v>
          </cell>
          <cell r="O972">
            <v>899</v>
          </cell>
          <cell r="P972">
            <v>490</v>
          </cell>
          <cell r="Q972">
            <v>490</v>
          </cell>
          <cell r="R972">
            <v>1</v>
          </cell>
          <cell r="S972">
            <v>1</v>
          </cell>
          <cell r="T972">
            <v>5</v>
          </cell>
          <cell r="U972">
            <v>2</v>
          </cell>
          <cell r="V972">
            <v>1536.76</v>
          </cell>
          <cell r="W972">
            <v>53</v>
          </cell>
          <cell r="X972">
            <v>40201.660000000003</v>
          </cell>
          <cell r="Y972">
            <v>70011</v>
          </cell>
          <cell r="Z972" t="str">
            <v>THE GLAMOUR SHO</v>
          </cell>
          <cell r="AA972">
            <v>277</v>
          </cell>
          <cell r="AB972">
            <v>268644.43</v>
          </cell>
          <cell r="AC972">
            <v>361</v>
          </cell>
        </row>
        <row r="973">
          <cell r="F973">
            <v>6714588</v>
          </cell>
          <cell r="G973">
            <v>14</v>
          </cell>
          <cell r="H973">
            <v>7</v>
          </cell>
          <cell r="I973" t="str">
            <v>88</v>
          </cell>
          <cell r="J973" t="str">
            <v>JENICE</v>
          </cell>
          <cell r="K973" t="str">
            <v>18/8</v>
          </cell>
          <cell r="L973" t="str">
            <v>-</v>
          </cell>
          <cell r="M973" t="str">
            <v>B</v>
          </cell>
          <cell r="N973" t="str">
            <v>D</v>
          </cell>
          <cell r="O973">
            <v>899</v>
          </cell>
          <cell r="P973">
            <v>490</v>
          </cell>
          <cell r="Q973">
            <v>490</v>
          </cell>
          <cell r="R973">
            <v>1</v>
          </cell>
          <cell r="S973">
            <v>1</v>
          </cell>
          <cell r="T973">
            <v>1</v>
          </cell>
          <cell r="U973">
            <v>0</v>
          </cell>
          <cell r="V973">
            <v>0</v>
          </cell>
          <cell r="W973">
            <v>60</v>
          </cell>
          <cell r="X973">
            <v>45795.44</v>
          </cell>
          <cell r="Y973">
            <v>70011</v>
          </cell>
          <cell r="Z973" t="str">
            <v>THE GLAMOUR SHO</v>
          </cell>
          <cell r="AA973">
            <v>217</v>
          </cell>
          <cell r="AB973">
            <v>215458.07</v>
          </cell>
          <cell r="AC973">
            <v>418</v>
          </cell>
        </row>
        <row r="974">
          <cell r="F974">
            <v>5716988</v>
          </cell>
          <cell r="G974">
            <v>14</v>
          </cell>
          <cell r="H974">
            <v>7</v>
          </cell>
          <cell r="I974" t="str">
            <v>88</v>
          </cell>
          <cell r="J974" t="str">
            <v>BLOSSOM THONG</v>
          </cell>
          <cell r="K974" t="str">
            <v>00/0</v>
          </cell>
          <cell r="L974" t="str">
            <v/>
          </cell>
          <cell r="M974" t="str">
            <v>B</v>
          </cell>
          <cell r="N974" t="str">
            <v>W</v>
          </cell>
          <cell r="O974">
            <v>3999</v>
          </cell>
          <cell r="P974">
            <v>1780</v>
          </cell>
          <cell r="Q974">
            <v>1780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80005</v>
          </cell>
          <cell r="Z974" t="str">
            <v xml:space="preserve">BATA INDIA     </v>
          </cell>
        </row>
        <row r="975">
          <cell r="F975">
            <v>5718588</v>
          </cell>
          <cell r="G975">
            <v>14</v>
          </cell>
          <cell r="H975">
            <v>7</v>
          </cell>
          <cell r="I975" t="str">
            <v>88</v>
          </cell>
          <cell r="J975" t="str">
            <v>CHITHRA</v>
          </cell>
          <cell r="K975" t="str">
            <v>18/8</v>
          </cell>
          <cell r="L975" t="str">
            <v>-</v>
          </cell>
          <cell r="M975" t="str">
            <v>B</v>
          </cell>
          <cell r="N975" t="str">
            <v>D</v>
          </cell>
          <cell r="O975">
            <v>699</v>
          </cell>
          <cell r="P975">
            <v>360</v>
          </cell>
          <cell r="Q975">
            <v>360</v>
          </cell>
          <cell r="R975">
            <v>2</v>
          </cell>
          <cell r="S975">
            <v>0</v>
          </cell>
          <cell r="T975">
            <v>0</v>
          </cell>
          <cell r="U975">
            <v>2</v>
          </cell>
          <cell r="V975">
            <v>1194.8800000000001</v>
          </cell>
          <cell r="W975">
            <v>16</v>
          </cell>
          <cell r="X975">
            <v>8706.0400000000009</v>
          </cell>
          <cell r="Y975">
            <v>70011</v>
          </cell>
          <cell r="Z975" t="str">
            <v>THE GLAMOUR SHO</v>
          </cell>
          <cell r="AA975">
            <v>34</v>
          </cell>
          <cell r="AB975">
            <v>24672.52</v>
          </cell>
          <cell r="AC975">
            <v>132</v>
          </cell>
        </row>
        <row r="976">
          <cell r="F976">
            <v>5716588</v>
          </cell>
          <cell r="G976">
            <v>14</v>
          </cell>
          <cell r="H976">
            <v>7</v>
          </cell>
          <cell r="I976" t="str">
            <v>88</v>
          </cell>
          <cell r="J976" t="str">
            <v>CHITHRA</v>
          </cell>
          <cell r="K976" t="str">
            <v>18/8</v>
          </cell>
          <cell r="L976" t="str">
            <v>-</v>
          </cell>
          <cell r="M976" t="str">
            <v>B</v>
          </cell>
          <cell r="N976" t="str">
            <v>D</v>
          </cell>
          <cell r="O976">
            <v>699</v>
          </cell>
          <cell r="P976">
            <v>360</v>
          </cell>
          <cell r="Q976">
            <v>360</v>
          </cell>
          <cell r="R976">
            <v>1</v>
          </cell>
          <cell r="S976">
            <v>2</v>
          </cell>
          <cell r="T976">
            <v>0</v>
          </cell>
          <cell r="U976">
            <v>0</v>
          </cell>
          <cell r="V976">
            <v>0</v>
          </cell>
          <cell r="W976">
            <v>44</v>
          </cell>
          <cell r="X976">
            <v>20577.87</v>
          </cell>
          <cell r="Y976">
            <v>70011</v>
          </cell>
          <cell r="Z976" t="str">
            <v>THE GLAMOUR SHO</v>
          </cell>
          <cell r="AA976">
            <v>59</v>
          </cell>
          <cell r="AB976">
            <v>43413.41</v>
          </cell>
          <cell r="AC976">
            <v>138</v>
          </cell>
        </row>
        <row r="977">
          <cell r="F977">
            <v>5719988</v>
          </cell>
          <cell r="G977">
            <v>14</v>
          </cell>
          <cell r="H977">
            <v>7</v>
          </cell>
          <cell r="I977" t="str">
            <v>88</v>
          </cell>
          <cell r="J977" t="str">
            <v>BLOSSOM THONG</v>
          </cell>
          <cell r="K977" t="str">
            <v>00/0</v>
          </cell>
          <cell r="L977" t="str">
            <v/>
          </cell>
          <cell r="M977" t="str">
            <v>B</v>
          </cell>
          <cell r="N977" t="str">
            <v>W</v>
          </cell>
          <cell r="O977">
            <v>3999</v>
          </cell>
          <cell r="P977">
            <v>1780</v>
          </cell>
          <cell r="Q977">
            <v>1780</v>
          </cell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80005</v>
          </cell>
          <cell r="Z977" t="str">
            <v xml:space="preserve">BATA INDIA     </v>
          </cell>
        </row>
        <row r="978">
          <cell r="F978">
            <v>6718489</v>
          </cell>
          <cell r="G978">
            <v>14</v>
          </cell>
          <cell r="H978">
            <v>7</v>
          </cell>
          <cell r="I978" t="str">
            <v>89</v>
          </cell>
          <cell r="J978" t="str">
            <v>ANJALI</v>
          </cell>
          <cell r="K978" t="str">
            <v>00/0</v>
          </cell>
          <cell r="L978" t="str">
            <v/>
          </cell>
          <cell r="M978" t="str">
            <v>B</v>
          </cell>
          <cell r="N978" t="str">
            <v>W</v>
          </cell>
          <cell r="O978">
            <v>3999</v>
          </cell>
          <cell r="P978">
            <v>1570</v>
          </cell>
          <cell r="Q978">
            <v>1570</v>
          </cell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80005</v>
          </cell>
          <cell r="Z978" t="str">
            <v xml:space="preserve">BATA INDIA     </v>
          </cell>
        </row>
        <row r="979">
          <cell r="F979">
            <v>6711489</v>
          </cell>
          <cell r="G979">
            <v>14</v>
          </cell>
          <cell r="H979">
            <v>7</v>
          </cell>
          <cell r="I979" t="str">
            <v>89</v>
          </cell>
          <cell r="J979" t="str">
            <v>ANJALI</v>
          </cell>
          <cell r="K979" t="str">
            <v>00/0</v>
          </cell>
          <cell r="L979" t="str">
            <v/>
          </cell>
          <cell r="M979" t="str">
            <v>B</v>
          </cell>
          <cell r="N979" t="str">
            <v>W</v>
          </cell>
          <cell r="O979">
            <v>3999</v>
          </cell>
          <cell r="P979">
            <v>1570</v>
          </cell>
          <cell r="Q979">
            <v>1570</v>
          </cell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80005</v>
          </cell>
          <cell r="Z979" t="str">
            <v xml:space="preserve">BATA INDIA     </v>
          </cell>
        </row>
        <row r="980">
          <cell r="F980">
            <v>6718589</v>
          </cell>
          <cell r="G980">
            <v>14</v>
          </cell>
          <cell r="H980">
            <v>7</v>
          </cell>
          <cell r="I980" t="str">
            <v>89</v>
          </cell>
          <cell r="J980" t="str">
            <v>RANSI</v>
          </cell>
          <cell r="K980" t="str">
            <v>18/8</v>
          </cell>
          <cell r="L980" t="str">
            <v>-</v>
          </cell>
          <cell r="M980" t="str">
            <v>B</v>
          </cell>
          <cell r="N980" t="str">
            <v>D</v>
          </cell>
          <cell r="O980">
            <v>699</v>
          </cell>
          <cell r="P980">
            <v>438</v>
          </cell>
          <cell r="Q980">
            <v>438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21</v>
          </cell>
          <cell r="X980">
            <v>6999.24</v>
          </cell>
          <cell r="Y980">
            <v>70011</v>
          </cell>
          <cell r="Z980" t="str">
            <v>THE GLAMOUR SHO</v>
          </cell>
          <cell r="AA980">
            <v>12</v>
          </cell>
          <cell r="AB980">
            <v>9215.57</v>
          </cell>
          <cell r="AC980">
            <v>83</v>
          </cell>
        </row>
        <row r="981">
          <cell r="F981">
            <v>7716090</v>
          </cell>
          <cell r="G981">
            <v>14</v>
          </cell>
          <cell r="H981">
            <v>7</v>
          </cell>
          <cell r="I981" t="str">
            <v>90</v>
          </cell>
          <cell r="J981" t="str">
            <v>SHENU</v>
          </cell>
          <cell r="K981" t="str">
            <v>00/0</v>
          </cell>
          <cell r="L981" t="str">
            <v/>
          </cell>
          <cell r="M981" t="str">
            <v>B</v>
          </cell>
          <cell r="N981" t="str">
            <v>D</v>
          </cell>
          <cell r="O981">
            <v>2999</v>
          </cell>
          <cell r="P981">
            <v>1330</v>
          </cell>
          <cell r="Q981">
            <v>1330</v>
          </cell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4</v>
          </cell>
          <cell r="X981">
            <v>8543.6</v>
          </cell>
          <cell r="Y981">
            <v>70037</v>
          </cell>
          <cell r="Z981" t="str">
            <v xml:space="preserve">WARKING SHOES  </v>
          </cell>
          <cell r="AA981">
            <v>27</v>
          </cell>
          <cell r="AB981">
            <v>22505.200000000001</v>
          </cell>
          <cell r="AC981">
            <v>70</v>
          </cell>
        </row>
        <row r="982">
          <cell r="F982">
            <v>5715996</v>
          </cell>
          <cell r="G982">
            <v>14</v>
          </cell>
          <cell r="H982">
            <v>7</v>
          </cell>
          <cell r="I982" t="str">
            <v>96</v>
          </cell>
          <cell r="J982" t="str">
            <v>NEW PALM THONG</v>
          </cell>
          <cell r="K982" t="str">
            <v>00/0</v>
          </cell>
          <cell r="L982" t="str">
            <v/>
          </cell>
          <cell r="M982" t="str">
            <v>B</v>
          </cell>
          <cell r="N982" t="str">
            <v>W</v>
          </cell>
          <cell r="O982">
            <v>3499</v>
          </cell>
          <cell r="P982">
            <v>1410</v>
          </cell>
          <cell r="Q982">
            <v>1410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80005</v>
          </cell>
          <cell r="Z982" t="str">
            <v xml:space="preserve">BATA INDIA     </v>
          </cell>
        </row>
        <row r="983">
          <cell r="F983">
            <v>5719996</v>
          </cell>
          <cell r="G983">
            <v>14</v>
          </cell>
          <cell r="H983">
            <v>7</v>
          </cell>
          <cell r="I983" t="str">
            <v>96</v>
          </cell>
          <cell r="J983" t="str">
            <v>NEW PALM THONG</v>
          </cell>
          <cell r="K983" t="str">
            <v>00/0</v>
          </cell>
          <cell r="L983" t="str">
            <v/>
          </cell>
          <cell r="M983" t="str">
            <v>B</v>
          </cell>
          <cell r="N983" t="str">
            <v>W</v>
          </cell>
          <cell r="O983">
            <v>3499</v>
          </cell>
          <cell r="P983">
            <v>1410</v>
          </cell>
          <cell r="Q983">
            <v>1410</v>
          </cell>
          <cell r="R983">
            <v>0</v>
          </cell>
          <cell r="S983">
            <v>0</v>
          </cell>
          <cell r="T983">
            <v>0</v>
          </cell>
          <cell r="U983">
            <v>0</v>
          </cell>
          <cell r="V983">
            <v>0</v>
          </cell>
          <cell r="W983">
            <v>0</v>
          </cell>
          <cell r="X983">
            <v>0</v>
          </cell>
          <cell r="Y983">
            <v>80005</v>
          </cell>
          <cell r="Z983" t="str">
            <v xml:space="preserve">BATA INDIA     </v>
          </cell>
        </row>
        <row r="984">
          <cell r="F984">
            <v>5718597</v>
          </cell>
          <cell r="G984">
            <v>14</v>
          </cell>
          <cell r="H984">
            <v>7</v>
          </cell>
          <cell r="I984" t="str">
            <v>97</v>
          </cell>
          <cell r="J984" t="str">
            <v>SONIA-TH</v>
          </cell>
          <cell r="K984" t="str">
            <v>18/8</v>
          </cell>
          <cell r="L984" t="str">
            <v>-</v>
          </cell>
          <cell r="M984" t="str">
            <v>B</v>
          </cell>
          <cell r="N984" t="str">
            <v>D</v>
          </cell>
          <cell r="O984">
            <v>699</v>
          </cell>
          <cell r="P984">
            <v>390</v>
          </cell>
          <cell r="Q984">
            <v>390</v>
          </cell>
          <cell r="R984">
            <v>1</v>
          </cell>
          <cell r="S984">
            <v>1</v>
          </cell>
          <cell r="T984">
            <v>1</v>
          </cell>
          <cell r="U984">
            <v>2</v>
          </cell>
          <cell r="V984">
            <v>1194.8800000000001</v>
          </cell>
          <cell r="W984">
            <v>13</v>
          </cell>
          <cell r="X984">
            <v>7157.36</v>
          </cell>
          <cell r="Y984">
            <v>70091</v>
          </cell>
          <cell r="Z984" t="str">
            <v>PREMALAL ENTERP</v>
          </cell>
          <cell r="AA984">
            <v>37</v>
          </cell>
          <cell r="AB984">
            <v>22972.18</v>
          </cell>
          <cell r="AC984">
            <v>367</v>
          </cell>
        </row>
        <row r="985">
          <cell r="F985">
            <v>6715098</v>
          </cell>
          <cell r="G985">
            <v>14</v>
          </cell>
          <cell r="H985">
            <v>7</v>
          </cell>
          <cell r="I985" t="str">
            <v>98</v>
          </cell>
          <cell r="J985" t="str">
            <v>VICTORIA</v>
          </cell>
          <cell r="K985" t="str">
            <v>18/8</v>
          </cell>
          <cell r="L985" t="str">
            <v>-</v>
          </cell>
          <cell r="M985" t="str">
            <v>B</v>
          </cell>
          <cell r="N985" t="str">
            <v>D</v>
          </cell>
          <cell r="O985">
            <v>899</v>
          </cell>
          <cell r="P985">
            <v>526</v>
          </cell>
          <cell r="Q985">
            <v>526</v>
          </cell>
          <cell r="R985">
            <v>3</v>
          </cell>
          <cell r="S985">
            <v>1</v>
          </cell>
          <cell r="T985">
            <v>1</v>
          </cell>
          <cell r="U985">
            <v>2</v>
          </cell>
          <cell r="V985">
            <v>1536.76</v>
          </cell>
          <cell r="W985">
            <v>45</v>
          </cell>
          <cell r="X985">
            <v>34461.839999999997</v>
          </cell>
          <cell r="Y985">
            <v>70011</v>
          </cell>
          <cell r="Z985" t="str">
            <v>THE GLAMOUR SHO</v>
          </cell>
          <cell r="AA985">
            <v>85</v>
          </cell>
          <cell r="AB985">
            <v>78891.37</v>
          </cell>
          <cell r="AC985">
            <v>108</v>
          </cell>
        </row>
        <row r="986">
          <cell r="F986">
            <v>6716098</v>
          </cell>
          <cell r="G986">
            <v>14</v>
          </cell>
          <cell r="H986">
            <v>7</v>
          </cell>
          <cell r="I986" t="str">
            <v>98</v>
          </cell>
          <cell r="J986" t="str">
            <v>VICTORIA</v>
          </cell>
          <cell r="K986" t="str">
            <v>47/8</v>
          </cell>
          <cell r="L986" t="str">
            <v>-</v>
          </cell>
          <cell r="M986" t="str">
            <v>B</v>
          </cell>
          <cell r="N986" t="str">
            <v>D</v>
          </cell>
          <cell r="O986">
            <v>899</v>
          </cell>
          <cell r="P986">
            <v>526</v>
          </cell>
          <cell r="Q986">
            <v>526</v>
          </cell>
          <cell r="R986">
            <v>1</v>
          </cell>
          <cell r="S986">
            <v>10</v>
          </cell>
          <cell r="T986">
            <v>0</v>
          </cell>
          <cell r="U986">
            <v>3</v>
          </cell>
          <cell r="V986">
            <v>2647.02</v>
          </cell>
          <cell r="W986">
            <v>61</v>
          </cell>
          <cell r="X986">
            <v>59755.86</v>
          </cell>
          <cell r="Y986">
            <v>70011</v>
          </cell>
          <cell r="Z986" t="str">
            <v>THE GLAMOUR SHO</v>
          </cell>
          <cell r="AA986">
            <v>74</v>
          </cell>
          <cell r="AB986">
            <v>75908.570000000007</v>
          </cell>
          <cell r="AC986">
            <v>213</v>
          </cell>
        </row>
        <row r="987">
          <cell r="F987">
            <v>5716902</v>
          </cell>
          <cell r="G987">
            <v>14</v>
          </cell>
          <cell r="H987">
            <v>8</v>
          </cell>
          <cell r="I987" t="str">
            <v>02</v>
          </cell>
          <cell r="J987" t="str">
            <v>DORIAN-TH</v>
          </cell>
          <cell r="K987" t="str">
            <v>23/8</v>
          </cell>
          <cell r="L987" t="str">
            <v>-</v>
          </cell>
          <cell r="M987" t="str">
            <v>B</v>
          </cell>
          <cell r="N987" t="str">
            <v>D</v>
          </cell>
          <cell r="O987">
            <v>2499</v>
          </cell>
          <cell r="P987">
            <v>1406</v>
          </cell>
          <cell r="Q987">
            <v>1406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80005</v>
          </cell>
          <cell r="Z987" t="str">
            <v xml:space="preserve">BATA INDIA     </v>
          </cell>
          <cell r="AA987">
            <v>4</v>
          </cell>
          <cell r="AB987">
            <v>3844.85</v>
          </cell>
          <cell r="AC987">
            <v>12</v>
          </cell>
        </row>
        <row r="988">
          <cell r="F988">
            <v>6715103</v>
          </cell>
          <cell r="G988">
            <v>14</v>
          </cell>
          <cell r="H988">
            <v>8</v>
          </cell>
          <cell r="I988" t="str">
            <v>03</v>
          </cell>
          <cell r="J988" t="str">
            <v>BATTINA</v>
          </cell>
          <cell r="K988" t="str">
            <v>42/8</v>
          </cell>
          <cell r="L988" t="str">
            <v>-</v>
          </cell>
          <cell r="M988" t="str">
            <v>C</v>
          </cell>
          <cell r="N988" t="str">
            <v>W</v>
          </cell>
          <cell r="O988">
            <v>4499</v>
          </cell>
          <cell r="P988">
            <v>1920</v>
          </cell>
          <cell r="Q988">
            <v>1920</v>
          </cell>
          <cell r="R988">
            <v>1</v>
          </cell>
          <cell r="S988">
            <v>1</v>
          </cell>
          <cell r="T988">
            <v>0</v>
          </cell>
          <cell r="U988">
            <v>1</v>
          </cell>
          <cell r="V988">
            <v>3268.5</v>
          </cell>
          <cell r="W988">
            <v>5</v>
          </cell>
          <cell r="X988">
            <v>18649.7</v>
          </cell>
          <cell r="Y988">
            <v>80002</v>
          </cell>
          <cell r="Z988" t="str">
            <v>BATA SHOE (SING</v>
          </cell>
        </row>
        <row r="989">
          <cell r="F989">
            <v>6712103</v>
          </cell>
          <cell r="G989">
            <v>14</v>
          </cell>
          <cell r="H989">
            <v>8</v>
          </cell>
          <cell r="I989" t="str">
            <v>03</v>
          </cell>
          <cell r="J989" t="str">
            <v>BATTINA</v>
          </cell>
          <cell r="K989" t="str">
            <v>42/8</v>
          </cell>
          <cell r="L989" t="str">
            <v>-</v>
          </cell>
          <cell r="M989" t="str">
            <v>C</v>
          </cell>
          <cell r="N989" t="str">
            <v>W</v>
          </cell>
          <cell r="O989">
            <v>4499</v>
          </cell>
          <cell r="P989">
            <v>1920</v>
          </cell>
          <cell r="Q989">
            <v>1920</v>
          </cell>
          <cell r="R989">
            <v>0</v>
          </cell>
          <cell r="S989">
            <v>2</v>
          </cell>
          <cell r="T989">
            <v>3</v>
          </cell>
          <cell r="U989">
            <v>1</v>
          </cell>
          <cell r="V989">
            <v>3845.3</v>
          </cell>
          <cell r="W989">
            <v>9</v>
          </cell>
          <cell r="X989">
            <v>34607.699999999997</v>
          </cell>
          <cell r="Y989">
            <v>80002</v>
          </cell>
          <cell r="Z989" t="str">
            <v>BATA SHOE (SING</v>
          </cell>
        </row>
        <row r="990">
          <cell r="F990">
            <v>6716912</v>
          </cell>
          <cell r="G990">
            <v>14</v>
          </cell>
          <cell r="H990">
            <v>8</v>
          </cell>
          <cell r="I990" t="str">
            <v>12</v>
          </cell>
          <cell r="J990" t="str">
            <v>LYCRA THONG</v>
          </cell>
          <cell r="K990" t="str">
            <v>00/0</v>
          </cell>
          <cell r="L990" t="str">
            <v/>
          </cell>
          <cell r="M990" t="str">
            <v>V</v>
          </cell>
          <cell r="N990" t="str">
            <v>W</v>
          </cell>
          <cell r="O990">
            <v>3999</v>
          </cell>
          <cell r="P990">
            <v>1698</v>
          </cell>
          <cell r="Q990">
            <v>1698</v>
          </cell>
          <cell r="R990">
            <v>0</v>
          </cell>
          <cell r="S990">
            <v>2</v>
          </cell>
          <cell r="T990">
            <v>1</v>
          </cell>
          <cell r="U990">
            <v>0</v>
          </cell>
          <cell r="V990">
            <v>0</v>
          </cell>
          <cell r="W990">
            <v>61</v>
          </cell>
          <cell r="X990">
            <v>205418.8</v>
          </cell>
          <cell r="Y990">
            <v>80005</v>
          </cell>
          <cell r="Z990" t="str">
            <v xml:space="preserve">BATA INDIA     </v>
          </cell>
          <cell r="AA990">
            <v>56</v>
          </cell>
          <cell r="AB990">
            <v>188329.06</v>
          </cell>
        </row>
        <row r="991">
          <cell r="F991">
            <v>6715912</v>
          </cell>
          <cell r="G991">
            <v>14</v>
          </cell>
          <cell r="H991">
            <v>8</v>
          </cell>
          <cell r="I991" t="str">
            <v>12</v>
          </cell>
          <cell r="J991" t="str">
            <v>LYCRA THONG</v>
          </cell>
          <cell r="K991" t="str">
            <v>00/0</v>
          </cell>
          <cell r="L991" t="str">
            <v/>
          </cell>
          <cell r="M991" t="str">
            <v>V</v>
          </cell>
          <cell r="N991" t="str">
            <v>W</v>
          </cell>
          <cell r="O991">
            <v>3999</v>
          </cell>
          <cell r="P991">
            <v>1698</v>
          </cell>
          <cell r="Q991">
            <v>1698</v>
          </cell>
          <cell r="R991">
            <v>1</v>
          </cell>
          <cell r="S991">
            <v>1</v>
          </cell>
          <cell r="T991">
            <v>5</v>
          </cell>
          <cell r="U991">
            <v>1</v>
          </cell>
          <cell r="V991">
            <v>2734.36</v>
          </cell>
          <cell r="W991">
            <v>68</v>
          </cell>
          <cell r="X991">
            <v>231224.32000000001</v>
          </cell>
          <cell r="Y991">
            <v>80005</v>
          </cell>
          <cell r="Z991" t="str">
            <v xml:space="preserve">BATA INDIA     </v>
          </cell>
          <cell r="AA991">
            <v>33</v>
          </cell>
          <cell r="AB991">
            <v>110228.89</v>
          </cell>
        </row>
        <row r="992">
          <cell r="F992">
            <v>6718014</v>
          </cell>
          <cell r="G992">
            <v>14</v>
          </cell>
          <cell r="H992">
            <v>8</v>
          </cell>
          <cell r="I992" t="str">
            <v>14</v>
          </cell>
          <cell r="J992" t="str">
            <v>COMFORT-2</v>
          </cell>
          <cell r="K992" t="str">
            <v>00/0</v>
          </cell>
          <cell r="L992" t="str">
            <v/>
          </cell>
          <cell r="M992" t="str">
            <v>B</v>
          </cell>
          <cell r="N992" t="str">
            <v>N</v>
          </cell>
          <cell r="O992">
            <v>1499</v>
          </cell>
          <cell r="P992">
            <v>612</v>
          </cell>
          <cell r="Q992">
            <v>612</v>
          </cell>
          <cell r="R992">
            <v>41</v>
          </cell>
          <cell r="S992">
            <v>15</v>
          </cell>
          <cell r="T992">
            <v>7</v>
          </cell>
          <cell r="U992">
            <v>33</v>
          </cell>
          <cell r="V992">
            <v>41831.18</v>
          </cell>
          <cell r="W992">
            <v>361</v>
          </cell>
          <cell r="X992">
            <v>458759.22</v>
          </cell>
          <cell r="Y992">
            <v>70011</v>
          </cell>
          <cell r="Z992" t="str">
            <v>THE GLAMOUR SHO</v>
          </cell>
          <cell r="AA992">
            <v>274</v>
          </cell>
          <cell r="AB992">
            <v>343874.07</v>
          </cell>
          <cell r="AC992">
            <v>479</v>
          </cell>
        </row>
        <row r="993">
          <cell r="F993">
            <v>6715014</v>
          </cell>
          <cell r="G993">
            <v>14</v>
          </cell>
          <cell r="H993">
            <v>8</v>
          </cell>
          <cell r="I993" t="str">
            <v>14</v>
          </cell>
          <cell r="J993" t="str">
            <v>COMFORT-2</v>
          </cell>
          <cell r="K993" t="str">
            <v>00/0</v>
          </cell>
          <cell r="L993" t="str">
            <v/>
          </cell>
          <cell r="M993" t="str">
            <v>B</v>
          </cell>
          <cell r="N993" t="str">
            <v>D</v>
          </cell>
          <cell r="O993">
            <v>1499</v>
          </cell>
          <cell r="P993">
            <v>580</v>
          </cell>
          <cell r="Q993">
            <v>580</v>
          </cell>
          <cell r="R993">
            <v>2</v>
          </cell>
          <cell r="S993">
            <v>5</v>
          </cell>
          <cell r="T993">
            <v>3</v>
          </cell>
          <cell r="U993">
            <v>2</v>
          </cell>
          <cell r="V993">
            <v>2306.16</v>
          </cell>
          <cell r="W993">
            <v>139</v>
          </cell>
          <cell r="X993">
            <v>176421.24</v>
          </cell>
          <cell r="Y993">
            <v>70011</v>
          </cell>
          <cell r="Z993" t="str">
            <v>THE GLAMOUR SHO</v>
          </cell>
          <cell r="AA993">
            <v>163</v>
          </cell>
          <cell r="AB993">
            <v>202954.92</v>
          </cell>
          <cell r="AC993">
            <v>266</v>
          </cell>
        </row>
        <row r="994">
          <cell r="F994">
            <v>6714014</v>
          </cell>
          <cell r="G994">
            <v>14</v>
          </cell>
          <cell r="H994">
            <v>8</v>
          </cell>
          <cell r="I994" t="str">
            <v>14</v>
          </cell>
          <cell r="J994" t="str">
            <v>COMFORT-2</v>
          </cell>
          <cell r="K994" t="str">
            <v>00/0</v>
          </cell>
          <cell r="L994" t="str">
            <v/>
          </cell>
          <cell r="M994" t="str">
            <v>B</v>
          </cell>
          <cell r="N994" t="str">
            <v>N</v>
          </cell>
          <cell r="O994">
            <v>1499</v>
          </cell>
          <cell r="P994">
            <v>612</v>
          </cell>
          <cell r="Q994">
            <v>612</v>
          </cell>
          <cell r="R994">
            <v>32</v>
          </cell>
          <cell r="S994">
            <v>18</v>
          </cell>
          <cell r="T994">
            <v>17</v>
          </cell>
          <cell r="U994">
            <v>16</v>
          </cell>
          <cell r="V994">
            <v>19538.3</v>
          </cell>
          <cell r="W994">
            <v>294</v>
          </cell>
          <cell r="X994">
            <v>374866.24</v>
          </cell>
          <cell r="Y994">
            <v>70011</v>
          </cell>
          <cell r="Z994" t="str">
            <v>THE GLAMOUR SHO</v>
          </cell>
          <cell r="AA994">
            <v>418</v>
          </cell>
          <cell r="AB994">
            <v>525996.66</v>
          </cell>
          <cell r="AC994">
            <v>581</v>
          </cell>
        </row>
        <row r="995">
          <cell r="F995">
            <v>7716515</v>
          </cell>
          <cell r="G995">
            <v>14</v>
          </cell>
          <cell r="H995">
            <v>8</v>
          </cell>
          <cell r="I995" t="str">
            <v>15</v>
          </cell>
          <cell r="J995" t="str">
            <v>LAURA-TH</v>
          </cell>
          <cell r="K995" t="str">
            <v>00/0</v>
          </cell>
          <cell r="L995" t="str">
            <v/>
          </cell>
          <cell r="M995" t="str">
            <v>B</v>
          </cell>
          <cell r="N995" t="str">
            <v>B</v>
          </cell>
          <cell r="O995">
            <v>2499</v>
          </cell>
          <cell r="P995">
            <v>1225</v>
          </cell>
          <cell r="Q995">
            <v>1225</v>
          </cell>
          <cell r="R995">
            <v>2</v>
          </cell>
          <cell r="S995">
            <v>6</v>
          </cell>
          <cell r="T995">
            <v>1</v>
          </cell>
          <cell r="U995">
            <v>7</v>
          </cell>
          <cell r="V995">
            <v>13990.13</v>
          </cell>
          <cell r="W995">
            <v>100</v>
          </cell>
          <cell r="X995">
            <v>210813.3</v>
          </cell>
          <cell r="Y995">
            <v>70062</v>
          </cell>
          <cell r="Z995" t="str">
            <v xml:space="preserve">MR HEEL        </v>
          </cell>
          <cell r="AA995">
            <v>51</v>
          </cell>
          <cell r="AB995">
            <v>105086.24</v>
          </cell>
        </row>
        <row r="996">
          <cell r="F996">
            <v>7718515</v>
          </cell>
          <cell r="G996">
            <v>14</v>
          </cell>
          <cell r="H996">
            <v>8</v>
          </cell>
          <cell r="I996" t="str">
            <v>15</v>
          </cell>
          <cell r="J996" t="str">
            <v>LAURA-TH</v>
          </cell>
          <cell r="K996" t="str">
            <v>00/0</v>
          </cell>
          <cell r="L996" t="str">
            <v/>
          </cell>
          <cell r="M996" t="str">
            <v>B</v>
          </cell>
          <cell r="N996" t="str">
            <v>D</v>
          </cell>
          <cell r="O996">
            <v>2499</v>
          </cell>
          <cell r="P996">
            <v>1225</v>
          </cell>
          <cell r="Q996">
            <v>1225</v>
          </cell>
          <cell r="R996">
            <v>0</v>
          </cell>
          <cell r="S996">
            <v>3</v>
          </cell>
          <cell r="T996">
            <v>6</v>
          </cell>
          <cell r="U996">
            <v>1</v>
          </cell>
          <cell r="V996">
            <v>2135.9</v>
          </cell>
          <cell r="W996">
            <v>59</v>
          </cell>
          <cell r="X996">
            <v>125697.71</v>
          </cell>
          <cell r="Y996">
            <v>70062</v>
          </cell>
          <cell r="Z996" t="str">
            <v xml:space="preserve">MR HEEL        </v>
          </cell>
          <cell r="AA996">
            <v>58</v>
          </cell>
          <cell r="AB996">
            <v>119823.97</v>
          </cell>
        </row>
        <row r="997">
          <cell r="F997">
            <v>7714515</v>
          </cell>
          <cell r="G997">
            <v>14</v>
          </cell>
          <cell r="H997">
            <v>8</v>
          </cell>
          <cell r="I997" t="str">
            <v>15</v>
          </cell>
          <cell r="J997" t="str">
            <v>LAURA-TH</v>
          </cell>
          <cell r="K997" t="str">
            <v>00/0</v>
          </cell>
          <cell r="L997" t="str">
            <v/>
          </cell>
          <cell r="M997" t="str">
            <v>B</v>
          </cell>
          <cell r="N997" t="str">
            <v>B</v>
          </cell>
          <cell r="O997">
            <v>2499</v>
          </cell>
          <cell r="P997">
            <v>1225</v>
          </cell>
          <cell r="Q997">
            <v>1225</v>
          </cell>
          <cell r="R997">
            <v>4</v>
          </cell>
          <cell r="S997">
            <v>3</v>
          </cell>
          <cell r="T997">
            <v>6</v>
          </cell>
          <cell r="U997">
            <v>5</v>
          </cell>
          <cell r="V997">
            <v>10359.11</v>
          </cell>
          <cell r="W997">
            <v>92</v>
          </cell>
          <cell r="X997">
            <v>193298.91</v>
          </cell>
          <cell r="Y997">
            <v>70062</v>
          </cell>
          <cell r="Z997" t="str">
            <v xml:space="preserve">MR HEEL        </v>
          </cell>
          <cell r="AA997">
            <v>41</v>
          </cell>
          <cell r="AB997">
            <v>86674.79</v>
          </cell>
        </row>
        <row r="998">
          <cell r="F998">
            <v>5714915</v>
          </cell>
          <cell r="G998">
            <v>14</v>
          </cell>
          <cell r="H998">
            <v>8</v>
          </cell>
          <cell r="I998" t="str">
            <v>15</v>
          </cell>
          <cell r="J998" t="str">
            <v>CADY</v>
          </cell>
          <cell r="K998" t="str">
            <v>48/7</v>
          </cell>
          <cell r="L998" t="str">
            <v>-</v>
          </cell>
          <cell r="M998" t="str">
            <v>B</v>
          </cell>
          <cell r="N998" t="str">
            <v>D</v>
          </cell>
          <cell r="O998">
            <v>3999</v>
          </cell>
          <cell r="P998">
            <v>1912</v>
          </cell>
          <cell r="Q998">
            <v>1912</v>
          </cell>
          <cell r="R998">
            <v>2</v>
          </cell>
          <cell r="S998">
            <v>1</v>
          </cell>
          <cell r="T998">
            <v>3</v>
          </cell>
          <cell r="U998">
            <v>0</v>
          </cell>
          <cell r="V998">
            <v>0</v>
          </cell>
          <cell r="W998">
            <v>18</v>
          </cell>
          <cell r="X998">
            <v>60497.72</v>
          </cell>
          <cell r="Y998">
            <v>80025</v>
          </cell>
          <cell r="Z998" t="str">
            <v xml:space="preserve">CFS            </v>
          </cell>
          <cell r="AA998">
            <v>25</v>
          </cell>
          <cell r="AB998">
            <v>81176.320000000007</v>
          </cell>
          <cell r="AC998">
            <v>18</v>
          </cell>
        </row>
        <row r="999">
          <cell r="F999">
            <v>5719915</v>
          </cell>
          <cell r="G999">
            <v>14</v>
          </cell>
          <cell r="H999">
            <v>8</v>
          </cell>
          <cell r="I999" t="str">
            <v>15</v>
          </cell>
          <cell r="J999" t="str">
            <v>CADY</v>
          </cell>
          <cell r="K999" t="str">
            <v>48/7</v>
          </cell>
          <cell r="L999" t="str">
            <v>-</v>
          </cell>
          <cell r="M999" t="str">
            <v>B</v>
          </cell>
          <cell r="N999" t="str">
            <v>D</v>
          </cell>
          <cell r="O999">
            <v>3999</v>
          </cell>
          <cell r="P999">
            <v>1912</v>
          </cell>
          <cell r="Q999">
            <v>1912</v>
          </cell>
          <cell r="R999">
            <v>0</v>
          </cell>
          <cell r="S999">
            <v>0</v>
          </cell>
          <cell r="T999">
            <v>1</v>
          </cell>
          <cell r="U999">
            <v>2</v>
          </cell>
          <cell r="V999">
            <v>6323.21</v>
          </cell>
          <cell r="W999">
            <v>23</v>
          </cell>
          <cell r="X999">
            <v>77587.47</v>
          </cell>
          <cell r="Y999">
            <v>80025</v>
          </cell>
          <cell r="Z999" t="str">
            <v xml:space="preserve">CFS            </v>
          </cell>
          <cell r="AA999">
            <v>30</v>
          </cell>
          <cell r="AB999">
            <v>101342.22</v>
          </cell>
          <cell r="AC999">
            <v>16</v>
          </cell>
        </row>
        <row r="1000">
          <cell r="F1000">
            <v>7719516</v>
          </cell>
          <cell r="G1000">
            <v>14</v>
          </cell>
          <cell r="H1000">
            <v>8</v>
          </cell>
          <cell r="I1000" t="str">
            <v>16</v>
          </cell>
          <cell r="J1000" t="str">
            <v>LAURA-M</v>
          </cell>
          <cell r="K1000" t="str">
            <v>00/0</v>
          </cell>
          <cell r="L1000" t="str">
            <v/>
          </cell>
          <cell r="M1000" t="str">
            <v>B</v>
          </cell>
          <cell r="N1000" t="str">
            <v>B</v>
          </cell>
          <cell r="O1000">
            <v>2499</v>
          </cell>
          <cell r="P1000">
            <v>1225</v>
          </cell>
          <cell r="Q1000">
            <v>1225</v>
          </cell>
          <cell r="R1000">
            <v>4</v>
          </cell>
          <cell r="S1000">
            <v>3</v>
          </cell>
          <cell r="T1000">
            <v>10</v>
          </cell>
          <cell r="U1000">
            <v>7</v>
          </cell>
          <cell r="V1000">
            <v>14524.12</v>
          </cell>
          <cell r="W1000">
            <v>90</v>
          </cell>
          <cell r="X1000">
            <v>193149.38</v>
          </cell>
          <cell r="Y1000">
            <v>70062</v>
          </cell>
          <cell r="Z1000" t="str">
            <v xml:space="preserve">MR HEEL        </v>
          </cell>
          <cell r="AA1000">
            <v>51</v>
          </cell>
          <cell r="AB1000">
            <v>101882.36</v>
          </cell>
        </row>
        <row r="1001">
          <cell r="F1001">
            <v>7714516</v>
          </cell>
          <cell r="G1001">
            <v>14</v>
          </cell>
          <cell r="H1001">
            <v>8</v>
          </cell>
          <cell r="I1001" t="str">
            <v>16</v>
          </cell>
          <cell r="J1001" t="str">
            <v>LAURA-M</v>
          </cell>
          <cell r="K1001" t="str">
            <v>00/0</v>
          </cell>
          <cell r="L1001" t="str">
            <v/>
          </cell>
          <cell r="M1001" t="str">
            <v>B</v>
          </cell>
          <cell r="N1001" t="str">
            <v>B</v>
          </cell>
          <cell r="O1001">
            <v>2499</v>
          </cell>
          <cell r="P1001">
            <v>1225</v>
          </cell>
          <cell r="Q1001">
            <v>1225</v>
          </cell>
          <cell r="R1001">
            <v>6</v>
          </cell>
          <cell r="S1001">
            <v>4</v>
          </cell>
          <cell r="T1001">
            <v>0</v>
          </cell>
          <cell r="U1001">
            <v>5</v>
          </cell>
          <cell r="V1001">
            <v>9718.33</v>
          </cell>
          <cell r="W1001">
            <v>117</v>
          </cell>
          <cell r="X1001">
            <v>245308.05</v>
          </cell>
          <cell r="Y1001">
            <v>70062</v>
          </cell>
          <cell r="Z1001" t="str">
            <v xml:space="preserve">MR HEEL        </v>
          </cell>
          <cell r="AA1001">
            <v>87</v>
          </cell>
          <cell r="AB1001">
            <v>178240.8</v>
          </cell>
        </row>
        <row r="1002">
          <cell r="F1002">
            <v>7713516</v>
          </cell>
          <cell r="G1002">
            <v>14</v>
          </cell>
          <cell r="H1002">
            <v>8</v>
          </cell>
          <cell r="I1002" t="str">
            <v>16</v>
          </cell>
          <cell r="J1002" t="str">
            <v>LAURA-M</v>
          </cell>
          <cell r="K1002" t="str">
            <v>00/0</v>
          </cell>
          <cell r="L1002" t="str">
            <v/>
          </cell>
          <cell r="M1002" t="str">
            <v>B</v>
          </cell>
          <cell r="N1002" t="str">
            <v>D</v>
          </cell>
          <cell r="O1002">
            <v>2499</v>
          </cell>
          <cell r="P1002">
            <v>1225</v>
          </cell>
          <cell r="Q1002">
            <v>1225</v>
          </cell>
          <cell r="R1002">
            <v>1</v>
          </cell>
          <cell r="S1002">
            <v>2</v>
          </cell>
          <cell r="T1002">
            <v>3</v>
          </cell>
          <cell r="U1002">
            <v>1</v>
          </cell>
          <cell r="V1002">
            <v>2135.9</v>
          </cell>
          <cell r="W1002">
            <v>48</v>
          </cell>
          <cell r="X1002">
            <v>102096.02</v>
          </cell>
          <cell r="Y1002">
            <v>70062</v>
          </cell>
          <cell r="Z1002" t="str">
            <v xml:space="preserve">MR HEEL        </v>
          </cell>
          <cell r="AA1002">
            <v>25</v>
          </cell>
          <cell r="AB1002">
            <v>52756.72</v>
          </cell>
        </row>
        <row r="1003">
          <cell r="F1003">
            <v>5714116</v>
          </cell>
          <cell r="G1003">
            <v>14</v>
          </cell>
          <cell r="H1003">
            <v>8</v>
          </cell>
          <cell r="I1003" t="str">
            <v>16</v>
          </cell>
          <cell r="J1003" t="str">
            <v>CARLENE</v>
          </cell>
          <cell r="K1003" t="str">
            <v>42/8</v>
          </cell>
          <cell r="L1003" t="str">
            <v>-</v>
          </cell>
          <cell r="M1003" t="str">
            <v>C</v>
          </cell>
          <cell r="N1003" t="str">
            <v>W</v>
          </cell>
          <cell r="O1003">
            <v>4499</v>
          </cell>
          <cell r="P1003">
            <v>1885</v>
          </cell>
          <cell r="Q1003">
            <v>1885</v>
          </cell>
          <cell r="R1003">
            <v>10</v>
          </cell>
          <cell r="S1003">
            <v>11</v>
          </cell>
          <cell r="T1003">
            <v>15</v>
          </cell>
          <cell r="U1003">
            <v>18</v>
          </cell>
          <cell r="V1003">
            <v>65946.880000000005</v>
          </cell>
          <cell r="W1003">
            <v>81</v>
          </cell>
          <cell r="X1003">
            <v>301855.98</v>
          </cell>
          <cell r="Y1003">
            <v>80002</v>
          </cell>
          <cell r="Z1003" t="str">
            <v>BATA SHOE (SING</v>
          </cell>
        </row>
        <row r="1004">
          <cell r="F1004">
            <v>5712116</v>
          </cell>
          <cell r="G1004">
            <v>14</v>
          </cell>
          <cell r="H1004">
            <v>8</v>
          </cell>
          <cell r="I1004" t="str">
            <v>16</v>
          </cell>
          <cell r="J1004" t="str">
            <v>CARLENE</v>
          </cell>
          <cell r="K1004" t="str">
            <v>42/8</v>
          </cell>
          <cell r="L1004" t="str">
            <v>-</v>
          </cell>
          <cell r="M1004" t="str">
            <v>C</v>
          </cell>
          <cell r="N1004" t="str">
            <v>W</v>
          </cell>
          <cell r="O1004">
            <v>4499</v>
          </cell>
          <cell r="P1004">
            <v>1885</v>
          </cell>
          <cell r="Q1004">
            <v>1885</v>
          </cell>
          <cell r="R1004">
            <v>9</v>
          </cell>
          <cell r="S1004">
            <v>9</v>
          </cell>
          <cell r="T1004">
            <v>4</v>
          </cell>
          <cell r="U1004">
            <v>8</v>
          </cell>
          <cell r="V1004">
            <v>28455.200000000001</v>
          </cell>
          <cell r="W1004">
            <v>39</v>
          </cell>
          <cell r="X1004">
            <v>144198.70000000001</v>
          </cell>
          <cell r="Y1004">
            <v>80002</v>
          </cell>
          <cell r="Z1004" t="str">
            <v>BATA SHOE (SING</v>
          </cell>
        </row>
        <row r="1005">
          <cell r="F1005">
            <v>6715522</v>
          </cell>
          <cell r="G1005">
            <v>14</v>
          </cell>
          <cell r="H1005">
            <v>8</v>
          </cell>
          <cell r="I1005" t="str">
            <v>22</v>
          </cell>
          <cell r="J1005" t="str">
            <v>CORRINE</v>
          </cell>
          <cell r="K1005" t="str">
            <v>00/0</v>
          </cell>
          <cell r="L1005" t="str">
            <v/>
          </cell>
          <cell r="M1005" t="str">
            <v>B</v>
          </cell>
          <cell r="N1005" t="str">
            <v>W</v>
          </cell>
          <cell r="O1005">
            <v>4499</v>
          </cell>
          <cell r="P1005">
            <v>2168</v>
          </cell>
          <cell r="Q1005">
            <v>2168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  <cell r="V1005">
            <v>0</v>
          </cell>
          <cell r="W1005">
            <v>0</v>
          </cell>
          <cell r="X1005">
            <v>0</v>
          </cell>
          <cell r="Y1005">
            <v>80025</v>
          </cell>
          <cell r="Z1005" t="str">
            <v xml:space="preserve">CFS            </v>
          </cell>
        </row>
        <row r="1006">
          <cell r="F1006">
            <v>6712522</v>
          </cell>
          <cell r="G1006">
            <v>14</v>
          </cell>
          <cell r="H1006">
            <v>8</v>
          </cell>
          <cell r="I1006" t="str">
            <v>22</v>
          </cell>
          <cell r="J1006" t="str">
            <v>CORRINE</v>
          </cell>
          <cell r="K1006" t="str">
            <v>00/0</v>
          </cell>
          <cell r="L1006" t="str">
            <v/>
          </cell>
          <cell r="M1006" t="str">
            <v>B</v>
          </cell>
          <cell r="N1006" t="str">
            <v>W</v>
          </cell>
          <cell r="O1006">
            <v>4499</v>
          </cell>
          <cell r="P1006">
            <v>2168</v>
          </cell>
          <cell r="Q1006">
            <v>2168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80025</v>
          </cell>
          <cell r="Z1006" t="str">
            <v xml:space="preserve">CFS            </v>
          </cell>
        </row>
        <row r="1007">
          <cell r="F1007">
            <v>6713523</v>
          </cell>
          <cell r="G1007">
            <v>14</v>
          </cell>
          <cell r="H1007">
            <v>8</v>
          </cell>
          <cell r="I1007" t="str">
            <v>23</v>
          </cell>
          <cell r="J1007" t="str">
            <v>CATHERINE</v>
          </cell>
          <cell r="K1007" t="str">
            <v>00/0</v>
          </cell>
          <cell r="L1007" t="str">
            <v/>
          </cell>
          <cell r="M1007" t="str">
            <v>B</v>
          </cell>
          <cell r="N1007" t="str">
            <v>W</v>
          </cell>
          <cell r="O1007">
            <v>3999</v>
          </cell>
          <cell r="P1007">
            <v>2105</v>
          </cell>
          <cell r="Q1007">
            <v>2105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W1007">
            <v>0</v>
          </cell>
          <cell r="X1007">
            <v>0</v>
          </cell>
          <cell r="Y1007">
            <v>80025</v>
          </cell>
          <cell r="Z1007" t="str">
            <v xml:space="preserve">CFS            </v>
          </cell>
        </row>
        <row r="1008">
          <cell r="F1008">
            <v>6715523</v>
          </cell>
          <cell r="G1008">
            <v>14</v>
          </cell>
          <cell r="H1008">
            <v>8</v>
          </cell>
          <cell r="I1008" t="str">
            <v>23</v>
          </cell>
          <cell r="J1008" t="str">
            <v>CATHERINE</v>
          </cell>
          <cell r="K1008" t="str">
            <v>00/0</v>
          </cell>
          <cell r="L1008" t="str">
            <v/>
          </cell>
          <cell r="M1008" t="str">
            <v>B</v>
          </cell>
          <cell r="N1008" t="str">
            <v>W</v>
          </cell>
          <cell r="O1008">
            <v>3999</v>
          </cell>
          <cell r="P1008">
            <v>2105</v>
          </cell>
          <cell r="Q1008">
            <v>2105</v>
          </cell>
          <cell r="R1008">
            <v>0</v>
          </cell>
          <cell r="S1008">
            <v>0</v>
          </cell>
          <cell r="T1008">
            <v>0</v>
          </cell>
          <cell r="U1008">
            <v>0</v>
          </cell>
          <cell r="V1008">
            <v>0</v>
          </cell>
          <cell r="W1008">
            <v>0</v>
          </cell>
          <cell r="X1008">
            <v>0</v>
          </cell>
          <cell r="Y1008">
            <v>80025</v>
          </cell>
          <cell r="Z1008" t="str">
            <v xml:space="preserve">CFS            </v>
          </cell>
        </row>
        <row r="1009">
          <cell r="F1009">
            <v>5714526</v>
          </cell>
          <cell r="G1009">
            <v>14</v>
          </cell>
          <cell r="H1009">
            <v>8</v>
          </cell>
          <cell r="I1009" t="str">
            <v>26</v>
          </cell>
          <cell r="J1009" t="str">
            <v>CHARLENE</v>
          </cell>
          <cell r="K1009" t="str">
            <v>00/0</v>
          </cell>
          <cell r="L1009" t="str">
            <v/>
          </cell>
          <cell r="M1009" t="str">
            <v>B</v>
          </cell>
          <cell r="N1009" t="str">
            <v>W</v>
          </cell>
          <cell r="O1009">
            <v>3499</v>
          </cell>
          <cell r="P1009">
            <v>1905</v>
          </cell>
          <cell r="Q1009">
            <v>1905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80025</v>
          </cell>
          <cell r="Z1009" t="str">
            <v xml:space="preserve">CFS            </v>
          </cell>
        </row>
        <row r="1010">
          <cell r="F1010">
            <v>5715527</v>
          </cell>
          <cell r="G1010">
            <v>14</v>
          </cell>
          <cell r="H1010">
            <v>8</v>
          </cell>
          <cell r="I1010" t="str">
            <v>27</v>
          </cell>
          <cell r="J1010" t="str">
            <v>CHARLENE</v>
          </cell>
          <cell r="K1010" t="str">
            <v>00/0</v>
          </cell>
          <cell r="L1010" t="str">
            <v/>
          </cell>
          <cell r="M1010" t="str">
            <v>B</v>
          </cell>
          <cell r="N1010" t="str">
            <v>W</v>
          </cell>
          <cell r="O1010">
            <v>3499</v>
          </cell>
          <cell r="P1010">
            <v>1905</v>
          </cell>
          <cell r="Q1010">
            <v>1905</v>
          </cell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80025</v>
          </cell>
          <cell r="Z1010" t="str">
            <v xml:space="preserve">CFS            </v>
          </cell>
        </row>
        <row r="1011">
          <cell r="F1011">
            <v>5719527</v>
          </cell>
          <cell r="G1011">
            <v>14</v>
          </cell>
          <cell r="H1011">
            <v>8</v>
          </cell>
          <cell r="I1011" t="str">
            <v>27</v>
          </cell>
          <cell r="J1011" t="str">
            <v>CHARLENE</v>
          </cell>
          <cell r="K1011" t="str">
            <v>00/0</v>
          </cell>
          <cell r="L1011" t="str">
            <v/>
          </cell>
          <cell r="M1011" t="str">
            <v>B</v>
          </cell>
          <cell r="N1011" t="str">
            <v>W</v>
          </cell>
          <cell r="O1011">
            <v>3499</v>
          </cell>
          <cell r="P1011">
            <v>1905</v>
          </cell>
          <cell r="Q1011">
            <v>1905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80025</v>
          </cell>
          <cell r="Z1011" t="str">
            <v xml:space="preserve">CFS            </v>
          </cell>
        </row>
        <row r="1012">
          <cell r="F1012">
            <v>6716533</v>
          </cell>
          <cell r="G1012">
            <v>14</v>
          </cell>
          <cell r="H1012">
            <v>8</v>
          </cell>
          <cell r="I1012" t="str">
            <v>33</v>
          </cell>
          <cell r="J1012" t="str">
            <v>SILVI-LAZER-TH</v>
          </cell>
          <cell r="K1012" t="str">
            <v>38/8</v>
          </cell>
          <cell r="L1012" t="str">
            <v>+</v>
          </cell>
          <cell r="M1012" t="str">
            <v>B</v>
          </cell>
          <cell r="N1012" t="str">
            <v>N</v>
          </cell>
          <cell r="O1012">
            <v>1499</v>
          </cell>
          <cell r="P1012">
            <v>618</v>
          </cell>
          <cell r="Q1012">
            <v>618</v>
          </cell>
          <cell r="R1012">
            <v>19</v>
          </cell>
          <cell r="S1012">
            <v>4</v>
          </cell>
          <cell r="T1012">
            <v>8</v>
          </cell>
          <cell r="U1012">
            <v>7</v>
          </cell>
          <cell r="V1012">
            <v>8455.92</v>
          </cell>
          <cell r="W1012">
            <v>262</v>
          </cell>
          <cell r="X1012">
            <v>304956.67</v>
          </cell>
          <cell r="Y1012">
            <v>70011</v>
          </cell>
          <cell r="Z1012" t="str">
            <v>THE GLAMOUR SHO</v>
          </cell>
          <cell r="AA1012">
            <v>136</v>
          </cell>
          <cell r="AB1012">
            <v>143245.81</v>
          </cell>
          <cell r="AC1012">
            <v>316</v>
          </cell>
        </row>
        <row r="1013">
          <cell r="F1013">
            <v>6714533</v>
          </cell>
          <cell r="G1013">
            <v>14</v>
          </cell>
          <cell r="H1013">
            <v>8</v>
          </cell>
          <cell r="I1013" t="str">
            <v>33</v>
          </cell>
          <cell r="J1013" t="str">
            <v>SILVI-LAZER-TH</v>
          </cell>
          <cell r="K1013" t="str">
            <v>38/8</v>
          </cell>
          <cell r="L1013" t="str">
            <v>+</v>
          </cell>
          <cell r="M1013" t="str">
            <v>B</v>
          </cell>
          <cell r="N1013" t="str">
            <v>N</v>
          </cell>
          <cell r="O1013">
            <v>1499</v>
          </cell>
          <cell r="P1013">
            <v>618</v>
          </cell>
          <cell r="Q1013">
            <v>618</v>
          </cell>
          <cell r="R1013">
            <v>0</v>
          </cell>
          <cell r="S1013">
            <v>1</v>
          </cell>
          <cell r="T1013">
            <v>1</v>
          </cell>
          <cell r="U1013">
            <v>2</v>
          </cell>
          <cell r="V1013">
            <v>2370.2199999999998</v>
          </cell>
          <cell r="W1013">
            <v>113</v>
          </cell>
          <cell r="X1013">
            <v>128021.95</v>
          </cell>
          <cell r="Y1013">
            <v>70011</v>
          </cell>
          <cell r="Z1013" t="str">
            <v>THE GLAMOUR SHO</v>
          </cell>
          <cell r="AA1013">
            <v>413</v>
          </cell>
          <cell r="AB1013">
            <v>449866.29</v>
          </cell>
          <cell r="AC1013">
            <v>694</v>
          </cell>
        </row>
        <row r="1014">
          <cell r="F1014">
            <v>6716842</v>
          </cell>
          <cell r="G1014">
            <v>14</v>
          </cell>
          <cell r="H1014">
            <v>8</v>
          </cell>
          <cell r="I1014" t="str">
            <v>42</v>
          </cell>
          <cell r="J1014" t="str">
            <v>DIAMONTE THONG</v>
          </cell>
          <cell r="K1014" t="str">
            <v>00/0</v>
          </cell>
          <cell r="L1014" t="str">
            <v/>
          </cell>
          <cell r="M1014" t="str">
            <v>V</v>
          </cell>
          <cell r="N1014" t="str">
            <v>B</v>
          </cell>
          <cell r="O1014">
            <v>3999</v>
          </cell>
          <cell r="P1014">
            <v>1665</v>
          </cell>
          <cell r="Q1014">
            <v>1665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49</v>
          </cell>
          <cell r="X1014">
            <v>166351.63</v>
          </cell>
          <cell r="Y1014">
            <v>80005</v>
          </cell>
          <cell r="Z1014" t="str">
            <v xml:space="preserve">BATA INDIA     </v>
          </cell>
          <cell r="AA1014">
            <v>69</v>
          </cell>
          <cell r="AB1014">
            <v>231395.22</v>
          </cell>
        </row>
        <row r="1015">
          <cell r="F1015">
            <v>6718842</v>
          </cell>
          <cell r="G1015">
            <v>14</v>
          </cell>
          <cell r="H1015">
            <v>8</v>
          </cell>
          <cell r="I1015" t="str">
            <v>42</v>
          </cell>
          <cell r="J1015" t="str">
            <v>DIAMONTE THONG</v>
          </cell>
          <cell r="K1015" t="str">
            <v>00/0</v>
          </cell>
          <cell r="L1015" t="str">
            <v/>
          </cell>
          <cell r="M1015" t="str">
            <v>V</v>
          </cell>
          <cell r="N1015" t="str">
            <v>D</v>
          </cell>
          <cell r="O1015">
            <v>3999</v>
          </cell>
          <cell r="P1015">
            <v>1665</v>
          </cell>
          <cell r="Q1015">
            <v>1665</v>
          </cell>
          <cell r="R1015">
            <v>0</v>
          </cell>
          <cell r="S1015">
            <v>0</v>
          </cell>
          <cell r="T1015">
            <v>1</v>
          </cell>
          <cell r="U1015">
            <v>0</v>
          </cell>
          <cell r="V1015">
            <v>0</v>
          </cell>
          <cell r="W1015">
            <v>64</v>
          </cell>
          <cell r="X1015">
            <v>213621.88</v>
          </cell>
          <cell r="Y1015">
            <v>80005</v>
          </cell>
          <cell r="Z1015" t="str">
            <v xml:space="preserve">BATA INDIA     </v>
          </cell>
          <cell r="AA1015">
            <v>45</v>
          </cell>
          <cell r="AB1015">
            <v>149364.42000000001</v>
          </cell>
        </row>
        <row r="1016">
          <cell r="F1016">
            <v>6716550</v>
          </cell>
          <cell r="G1016">
            <v>14</v>
          </cell>
          <cell r="H1016">
            <v>8</v>
          </cell>
          <cell r="I1016" t="str">
            <v>50</v>
          </cell>
          <cell r="J1016" t="str">
            <v>CLAUDIA</v>
          </cell>
          <cell r="K1016" t="str">
            <v>00/0</v>
          </cell>
          <cell r="L1016" t="str">
            <v/>
          </cell>
          <cell r="M1016" t="str">
            <v>B</v>
          </cell>
          <cell r="N1016" t="str">
            <v>D</v>
          </cell>
          <cell r="O1016">
            <v>2999</v>
          </cell>
          <cell r="P1016">
            <v>1530</v>
          </cell>
          <cell r="Q1016">
            <v>1530</v>
          </cell>
          <cell r="R1016">
            <v>1</v>
          </cell>
          <cell r="S1016">
            <v>0</v>
          </cell>
          <cell r="T1016">
            <v>2</v>
          </cell>
          <cell r="U1016">
            <v>0</v>
          </cell>
          <cell r="V1016">
            <v>0</v>
          </cell>
          <cell r="W1016">
            <v>44</v>
          </cell>
          <cell r="X1016">
            <v>111373.21</v>
          </cell>
          <cell r="Y1016">
            <v>70062</v>
          </cell>
          <cell r="Z1016" t="str">
            <v xml:space="preserve">MR HEEL        </v>
          </cell>
          <cell r="AA1016">
            <v>0</v>
          </cell>
          <cell r="AB1016">
            <v>0</v>
          </cell>
        </row>
        <row r="1017">
          <cell r="F1017">
            <v>6718550</v>
          </cell>
          <cell r="G1017">
            <v>14</v>
          </cell>
          <cell r="H1017">
            <v>8</v>
          </cell>
          <cell r="I1017" t="str">
            <v>50</v>
          </cell>
          <cell r="J1017" t="str">
            <v>CLAUDIA</v>
          </cell>
          <cell r="K1017" t="str">
            <v>00/0</v>
          </cell>
          <cell r="L1017" t="str">
            <v/>
          </cell>
          <cell r="M1017" t="str">
            <v>B</v>
          </cell>
          <cell r="N1017" t="str">
            <v>D</v>
          </cell>
          <cell r="O1017">
            <v>2999</v>
          </cell>
          <cell r="P1017">
            <v>1530</v>
          </cell>
          <cell r="Q1017">
            <v>1530</v>
          </cell>
          <cell r="R1017">
            <v>0</v>
          </cell>
          <cell r="S1017">
            <v>1</v>
          </cell>
          <cell r="T1017">
            <v>0</v>
          </cell>
          <cell r="U1017">
            <v>0</v>
          </cell>
          <cell r="V1017">
            <v>0</v>
          </cell>
          <cell r="W1017">
            <v>29</v>
          </cell>
          <cell r="X1017">
            <v>73308.95</v>
          </cell>
          <cell r="Y1017">
            <v>70062</v>
          </cell>
          <cell r="Z1017" t="str">
            <v xml:space="preserve">MR HEEL        </v>
          </cell>
          <cell r="AA1017">
            <v>0</v>
          </cell>
          <cell r="AB1017">
            <v>0</v>
          </cell>
        </row>
        <row r="1018">
          <cell r="F1018">
            <v>6715550</v>
          </cell>
          <cell r="G1018">
            <v>14</v>
          </cell>
          <cell r="H1018">
            <v>8</v>
          </cell>
          <cell r="I1018" t="str">
            <v>50</v>
          </cell>
          <cell r="J1018" t="str">
            <v>CLAUDIA</v>
          </cell>
          <cell r="K1018" t="str">
            <v>00/0</v>
          </cell>
          <cell r="L1018" t="str">
            <v/>
          </cell>
          <cell r="M1018" t="str">
            <v>B</v>
          </cell>
          <cell r="N1018" t="str">
            <v>D</v>
          </cell>
          <cell r="O1018">
            <v>2999</v>
          </cell>
          <cell r="P1018">
            <v>1530</v>
          </cell>
          <cell r="Q1018">
            <v>1530</v>
          </cell>
          <cell r="R1018">
            <v>0</v>
          </cell>
          <cell r="S1018">
            <v>0</v>
          </cell>
          <cell r="T1018">
            <v>0</v>
          </cell>
          <cell r="U1018">
            <v>1</v>
          </cell>
          <cell r="V1018">
            <v>2178.7600000000002</v>
          </cell>
          <cell r="W1018">
            <v>17</v>
          </cell>
          <cell r="X1018">
            <v>41268.32</v>
          </cell>
          <cell r="Y1018">
            <v>70062</v>
          </cell>
          <cell r="Z1018" t="str">
            <v xml:space="preserve">MR HEEL        </v>
          </cell>
          <cell r="AA1018">
            <v>0</v>
          </cell>
          <cell r="AB1018">
            <v>0</v>
          </cell>
        </row>
        <row r="1019">
          <cell r="F1019">
            <v>6715951</v>
          </cell>
          <cell r="G1019">
            <v>14</v>
          </cell>
          <cell r="H1019">
            <v>8</v>
          </cell>
          <cell r="I1019" t="str">
            <v>51</v>
          </cell>
          <cell r="J1019" t="str">
            <v>GRACE-T</v>
          </cell>
          <cell r="K1019" t="str">
            <v>00/0</v>
          </cell>
          <cell r="L1019" t="str">
            <v/>
          </cell>
          <cell r="M1019" t="str">
            <v>B</v>
          </cell>
          <cell r="N1019" t="str">
            <v>D</v>
          </cell>
          <cell r="O1019">
            <v>2999</v>
          </cell>
          <cell r="P1019">
            <v>1265</v>
          </cell>
          <cell r="Q1019">
            <v>1265</v>
          </cell>
          <cell r="R1019">
            <v>0</v>
          </cell>
          <cell r="S1019">
            <v>1</v>
          </cell>
          <cell r="T1019">
            <v>0</v>
          </cell>
          <cell r="U1019">
            <v>1</v>
          </cell>
          <cell r="V1019">
            <v>2050.6</v>
          </cell>
          <cell r="W1019">
            <v>23</v>
          </cell>
          <cell r="X1019">
            <v>54981.71</v>
          </cell>
          <cell r="Y1019">
            <v>80005</v>
          </cell>
          <cell r="Z1019" t="str">
            <v xml:space="preserve">BATA INDIA     </v>
          </cell>
          <cell r="AA1019">
            <v>56</v>
          </cell>
          <cell r="AB1019">
            <v>137326.1</v>
          </cell>
          <cell r="AC1019">
            <v>107</v>
          </cell>
        </row>
        <row r="1020">
          <cell r="F1020">
            <v>6714552</v>
          </cell>
          <cell r="G1020">
            <v>14</v>
          </cell>
          <cell r="H1020">
            <v>8</v>
          </cell>
          <cell r="I1020" t="str">
            <v>52</v>
          </cell>
          <cell r="J1020" t="str">
            <v>CLAUDIA-BUCK</v>
          </cell>
          <cell r="K1020" t="str">
            <v>00/0</v>
          </cell>
          <cell r="L1020" t="str">
            <v/>
          </cell>
          <cell r="M1020" t="str">
            <v>B</v>
          </cell>
          <cell r="N1020" t="str">
            <v>D</v>
          </cell>
          <cell r="O1020">
            <v>2999</v>
          </cell>
          <cell r="P1020">
            <v>1530</v>
          </cell>
          <cell r="Q1020">
            <v>1530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39</v>
          </cell>
          <cell r="X1020">
            <v>99454.1</v>
          </cell>
          <cell r="Y1020">
            <v>70062</v>
          </cell>
          <cell r="Z1020" t="str">
            <v xml:space="preserve">MR HEEL        </v>
          </cell>
          <cell r="AA1020">
            <v>0</v>
          </cell>
          <cell r="AB1020">
            <v>0</v>
          </cell>
        </row>
        <row r="1021">
          <cell r="F1021">
            <v>6715952</v>
          </cell>
          <cell r="G1021">
            <v>14</v>
          </cell>
          <cell r="H1021">
            <v>8</v>
          </cell>
          <cell r="I1021" t="str">
            <v>52</v>
          </cell>
          <cell r="J1021" t="str">
            <v>GRACE-M</v>
          </cell>
          <cell r="K1021" t="str">
            <v>00/0</v>
          </cell>
          <cell r="L1021" t="str">
            <v/>
          </cell>
          <cell r="M1021" t="str">
            <v>B</v>
          </cell>
          <cell r="N1021" t="str">
            <v>D</v>
          </cell>
          <cell r="O1021">
            <v>2999</v>
          </cell>
          <cell r="P1021">
            <v>1255</v>
          </cell>
          <cell r="Q1021">
            <v>1255</v>
          </cell>
          <cell r="R1021">
            <v>3</v>
          </cell>
          <cell r="S1021">
            <v>4</v>
          </cell>
          <cell r="T1021">
            <v>6</v>
          </cell>
          <cell r="U1021">
            <v>0</v>
          </cell>
          <cell r="V1021">
            <v>0</v>
          </cell>
          <cell r="W1021">
            <v>64</v>
          </cell>
          <cell r="X1021">
            <v>162125.54999999999</v>
          </cell>
          <cell r="Y1021">
            <v>80005</v>
          </cell>
          <cell r="Z1021" t="str">
            <v xml:space="preserve">BATA INDIA     </v>
          </cell>
          <cell r="AA1021">
            <v>79</v>
          </cell>
          <cell r="AB1021">
            <v>198318.63</v>
          </cell>
          <cell r="AC1021">
            <v>87</v>
          </cell>
        </row>
        <row r="1022">
          <cell r="F1022">
            <v>6718552</v>
          </cell>
          <cell r="G1022">
            <v>14</v>
          </cell>
          <cell r="H1022">
            <v>8</v>
          </cell>
          <cell r="I1022" t="str">
            <v>52</v>
          </cell>
          <cell r="J1022" t="str">
            <v>CLAUDIA-BUCK</v>
          </cell>
          <cell r="K1022" t="str">
            <v>00/0</v>
          </cell>
          <cell r="L1022" t="str">
            <v/>
          </cell>
          <cell r="M1022" t="str">
            <v>B</v>
          </cell>
          <cell r="N1022" t="str">
            <v>D</v>
          </cell>
          <cell r="O1022">
            <v>2999</v>
          </cell>
          <cell r="P1022">
            <v>1530</v>
          </cell>
          <cell r="Q1022">
            <v>1530</v>
          </cell>
          <cell r="R1022">
            <v>0</v>
          </cell>
          <cell r="S1022">
            <v>1</v>
          </cell>
          <cell r="T1022">
            <v>0</v>
          </cell>
          <cell r="U1022">
            <v>0</v>
          </cell>
          <cell r="V1022">
            <v>0</v>
          </cell>
          <cell r="W1022">
            <v>41</v>
          </cell>
          <cell r="X1022">
            <v>104452.44</v>
          </cell>
          <cell r="Y1022">
            <v>70062</v>
          </cell>
          <cell r="Z1022" t="str">
            <v xml:space="preserve">MR HEEL        </v>
          </cell>
          <cell r="AA1022">
            <v>0</v>
          </cell>
          <cell r="AB1022">
            <v>0</v>
          </cell>
        </row>
        <row r="1023">
          <cell r="F1023">
            <v>6716552</v>
          </cell>
          <cell r="G1023">
            <v>14</v>
          </cell>
          <cell r="H1023">
            <v>8</v>
          </cell>
          <cell r="I1023" t="str">
            <v>52</v>
          </cell>
          <cell r="J1023" t="str">
            <v>CLAUDIA-BUCK</v>
          </cell>
          <cell r="K1023" t="str">
            <v>00/0</v>
          </cell>
          <cell r="L1023" t="str">
            <v/>
          </cell>
          <cell r="M1023" t="str">
            <v>B</v>
          </cell>
          <cell r="N1023" t="str">
            <v>D</v>
          </cell>
          <cell r="O1023">
            <v>2999</v>
          </cell>
          <cell r="P1023">
            <v>1530</v>
          </cell>
          <cell r="Q1023">
            <v>1530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58</v>
          </cell>
          <cell r="X1023">
            <v>147386.88</v>
          </cell>
          <cell r="Y1023">
            <v>70062</v>
          </cell>
          <cell r="Z1023" t="str">
            <v xml:space="preserve">MR HEEL        </v>
          </cell>
          <cell r="AA1023">
            <v>0</v>
          </cell>
          <cell r="AB1023">
            <v>0</v>
          </cell>
        </row>
        <row r="1024">
          <cell r="F1024">
            <v>6719556</v>
          </cell>
          <cell r="G1024">
            <v>14</v>
          </cell>
          <cell r="H1024">
            <v>8</v>
          </cell>
          <cell r="I1024" t="str">
            <v>56</v>
          </cell>
          <cell r="J1024" t="str">
            <v>HELAN</v>
          </cell>
          <cell r="K1024" t="str">
            <v>00/0</v>
          </cell>
          <cell r="L1024" t="str">
            <v/>
          </cell>
          <cell r="M1024" t="str">
            <v>B</v>
          </cell>
          <cell r="N1024" t="str">
            <v>D</v>
          </cell>
          <cell r="O1024">
            <v>2999</v>
          </cell>
          <cell r="P1024">
            <v>1530</v>
          </cell>
          <cell r="Q1024">
            <v>1530</v>
          </cell>
          <cell r="R1024">
            <v>1</v>
          </cell>
          <cell r="S1024">
            <v>1</v>
          </cell>
          <cell r="T1024">
            <v>0</v>
          </cell>
          <cell r="U1024">
            <v>1</v>
          </cell>
          <cell r="V1024">
            <v>2178.7600000000002</v>
          </cell>
          <cell r="W1024">
            <v>56</v>
          </cell>
          <cell r="X1024">
            <v>140978.75</v>
          </cell>
          <cell r="Y1024">
            <v>70062</v>
          </cell>
          <cell r="Z1024" t="str">
            <v xml:space="preserve">MR HEEL        </v>
          </cell>
          <cell r="AA1024">
            <v>0</v>
          </cell>
          <cell r="AB1024">
            <v>0</v>
          </cell>
        </row>
        <row r="1025">
          <cell r="F1025">
            <v>6714556</v>
          </cell>
          <cell r="G1025">
            <v>14</v>
          </cell>
          <cell r="H1025">
            <v>8</v>
          </cell>
          <cell r="I1025" t="str">
            <v>56</v>
          </cell>
          <cell r="J1025" t="str">
            <v>HELAN</v>
          </cell>
          <cell r="K1025" t="str">
            <v>00/0</v>
          </cell>
          <cell r="L1025" t="str">
            <v/>
          </cell>
          <cell r="M1025" t="str">
            <v>B</v>
          </cell>
          <cell r="N1025" t="str">
            <v>D</v>
          </cell>
          <cell r="O1025">
            <v>2999</v>
          </cell>
          <cell r="P1025">
            <v>1530</v>
          </cell>
          <cell r="Q1025">
            <v>1530</v>
          </cell>
          <cell r="R1025">
            <v>0</v>
          </cell>
          <cell r="S1025">
            <v>0</v>
          </cell>
          <cell r="T1025">
            <v>1</v>
          </cell>
          <cell r="U1025">
            <v>1</v>
          </cell>
          <cell r="V1025">
            <v>2050.6</v>
          </cell>
          <cell r="W1025">
            <v>56</v>
          </cell>
          <cell r="X1025">
            <v>141875.89000000001</v>
          </cell>
          <cell r="Y1025">
            <v>70062</v>
          </cell>
          <cell r="Z1025" t="str">
            <v xml:space="preserve">MR HEEL        </v>
          </cell>
          <cell r="AA1025">
            <v>0</v>
          </cell>
          <cell r="AB1025">
            <v>0</v>
          </cell>
        </row>
        <row r="1026">
          <cell r="F1026">
            <v>6716556</v>
          </cell>
          <cell r="G1026">
            <v>14</v>
          </cell>
          <cell r="H1026">
            <v>8</v>
          </cell>
          <cell r="I1026" t="str">
            <v>56</v>
          </cell>
          <cell r="J1026" t="str">
            <v>HELAN</v>
          </cell>
          <cell r="K1026" t="str">
            <v>00/0</v>
          </cell>
          <cell r="L1026" t="str">
            <v/>
          </cell>
          <cell r="M1026" t="str">
            <v>B</v>
          </cell>
          <cell r="N1026" t="str">
            <v>D</v>
          </cell>
          <cell r="O1026">
            <v>2999</v>
          </cell>
          <cell r="P1026">
            <v>1530</v>
          </cell>
          <cell r="Q1026">
            <v>1530</v>
          </cell>
          <cell r="R1026">
            <v>1</v>
          </cell>
          <cell r="S1026">
            <v>2</v>
          </cell>
          <cell r="T1026">
            <v>2</v>
          </cell>
          <cell r="U1026">
            <v>0</v>
          </cell>
          <cell r="V1026">
            <v>0</v>
          </cell>
          <cell r="W1026">
            <v>77</v>
          </cell>
          <cell r="X1026">
            <v>196473.11</v>
          </cell>
          <cell r="Y1026">
            <v>70062</v>
          </cell>
          <cell r="Z1026" t="str">
            <v xml:space="preserve">MR HEEL        </v>
          </cell>
          <cell r="AA1026">
            <v>0</v>
          </cell>
          <cell r="AB1026">
            <v>0</v>
          </cell>
        </row>
        <row r="1027">
          <cell r="F1027">
            <v>7719969</v>
          </cell>
          <cell r="G1027">
            <v>14</v>
          </cell>
          <cell r="H1027">
            <v>8</v>
          </cell>
          <cell r="I1027" t="str">
            <v>69</v>
          </cell>
          <cell r="J1027" t="str">
            <v>COMFI WEDGE</v>
          </cell>
          <cell r="K1027" t="str">
            <v>00/0</v>
          </cell>
          <cell r="L1027" t="str">
            <v/>
          </cell>
          <cell r="M1027" t="str">
            <v>V</v>
          </cell>
          <cell r="N1027" t="str">
            <v>B</v>
          </cell>
          <cell r="O1027">
            <v>3999</v>
          </cell>
          <cell r="P1027">
            <v>1665</v>
          </cell>
          <cell r="Q1027">
            <v>1665</v>
          </cell>
          <cell r="R1027">
            <v>4</v>
          </cell>
          <cell r="S1027">
            <v>1</v>
          </cell>
          <cell r="T1027">
            <v>1</v>
          </cell>
          <cell r="U1027">
            <v>1</v>
          </cell>
          <cell r="V1027">
            <v>3417.95</v>
          </cell>
          <cell r="W1027">
            <v>50</v>
          </cell>
          <cell r="X1027">
            <v>167821.36</v>
          </cell>
          <cell r="Y1027">
            <v>80005</v>
          </cell>
          <cell r="Z1027" t="str">
            <v xml:space="preserve">BATA INDIA     </v>
          </cell>
          <cell r="AA1027">
            <v>31</v>
          </cell>
          <cell r="AB1027">
            <v>104760.17</v>
          </cell>
        </row>
        <row r="1028">
          <cell r="F1028">
            <v>6716971</v>
          </cell>
          <cell r="G1028">
            <v>14</v>
          </cell>
          <cell r="H1028">
            <v>8</v>
          </cell>
          <cell r="I1028" t="str">
            <v>71</v>
          </cell>
          <cell r="J1028" t="str">
            <v>GREECE-M</v>
          </cell>
          <cell r="K1028" t="str">
            <v>23/8</v>
          </cell>
          <cell r="L1028" t="str">
            <v>-</v>
          </cell>
          <cell r="M1028" t="str">
            <v>B</v>
          </cell>
          <cell r="N1028" t="str">
            <v>D</v>
          </cell>
          <cell r="O1028">
            <v>2499</v>
          </cell>
          <cell r="P1028">
            <v>1285</v>
          </cell>
          <cell r="Q1028">
            <v>1285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80023</v>
          </cell>
          <cell r="Z1028" t="str">
            <v>BATA INDIA (SUP</v>
          </cell>
          <cell r="AA1028">
            <v>0</v>
          </cell>
          <cell r="AB1028">
            <v>0</v>
          </cell>
          <cell r="AC1028">
            <v>0</v>
          </cell>
        </row>
        <row r="1029">
          <cell r="F1029">
            <v>6713573</v>
          </cell>
          <cell r="G1029">
            <v>14</v>
          </cell>
          <cell r="H1029">
            <v>8</v>
          </cell>
          <cell r="I1029" t="str">
            <v>73</v>
          </cell>
          <cell r="J1029" t="str">
            <v>HELEN</v>
          </cell>
          <cell r="K1029" t="str">
            <v>00/0</v>
          </cell>
          <cell r="L1029" t="str">
            <v/>
          </cell>
          <cell r="M1029" t="str">
            <v>C</v>
          </cell>
          <cell r="N1029" t="str">
            <v>W</v>
          </cell>
          <cell r="O1029">
            <v>3499</v>
          </cell>
          <cell r="P1029">
            <v>1650</v>
          </cell>
          <cell r="Q1029">
            <v>1650</v>
          </cell>
          <cell r="R1029">
            <v>0</v>
          </cell>
          <cell r="S1029">
            <v>0</v>
          </cell>
          <cell r="T1029">
            <v>0</v>
          </cell>
          <cell r="U1029">
            <v>1</v>
          </cell>
          <cell r="V1029">
            <v>2990.6</v>
          </cell>
          <cell r="W1029">
            <v>1</v>
          </cell>
          <cell r="X1029">
            <v>2990.6</v>
          </cell>
          <cell r="Y1029">
            <v>70062</v>
          </cell>
          <cell r="Z1029" t="str">
            <v xml:space="preserve">MR HEEL        </v>
          </cell>
        </row>
        <row r="1030">
          <cell r="F1030">
            <v>6719573</v>
          </cell>
          <cell r="G1030">
            <v>14</v>
          </cell>
          <cell r="H1030">
            <v>8</v>
          </cell>
          <cell r="I1030" t="str">
            <v>73</v>
          </cell>
          <cell r="J1030" t="str">
            <v>HELEN</v>
          </cell>
          <cell r="K1030" t="str">
            <v>00/0</v>
          </cell>
          <cell r="L1030" t="str">
            <v/>
          </cell>
          <cell r="M1030" t="str">
            <v>C</v>
          </cell>
          <cell r="N1030" t="str">
            <v>W</v>
          </cell>
          <cell r="O1030">
            <v>3499</v>
          </cell>
          <cell r="P1030">
            <v>1650</v>
          </cell>
          <cell r="Q1030">
            <v>1650</v>
          </cell>
          <cell r="R1030">
            <v>3</v>
          </cell>
          <cell r="S1030">
            <v>0</v>
          </cell>
          <cell r="T1030">
            <v>0</v>
          </cell>
          <cell r="U1030">
            <v>5</v>
          </cell>
          <cell r="V1030">
            <v>12710.05</v>
          </cell>
          <cell r="W1030">
            <v>8</v>
          </cell>
          <cell r="X1030">
            <v>20336.080000000002</v>
          </cell>
          <cell r="Y1030">
            <v>70062</v>
          </cell>
          <cell r="Z1030" t="str">
            <v xml:space="preserve">MR HEEL        </v>
          </cell>
        </row>
        <row r="1031">
          <cell r="F1031">
            <v>6714573</v>
          </cell>
          <cell r="G1031">
            <v>14</v>
          </cell>
          <cell r="H1031">
            <v>8</v>
          </cell>
          <cell r="I1031" t="str">
            <v>73</v>
          </cell>
          <cell r="J1031" t="str">
            <v>HELEN</v>
          </cell>
          <cell r="K1031" t="str">
            <v>00/0</v>
          </cell>
          <cell r="L1031" t="str">
            <v/>
          </cell>
          <cell r="M1031" t="str">
            <v>C</v>
          </cell>
          <cell r="N1031" t="str">
            <v>W</v>
          </cell>
          <cell r="O1031">
            <v>3499</v>
          </cell>
          <cell r="P1031">
            <v>1650</v>
          </cell>
          <cell r="Q1031">
            <v>1650</v>
          </cell>
          <cell r="R1031">
            <v>1</v>
          </cell>
          <cell r="S1031">
            <v>0</v>
          </cell>
          <cell r="T1031">
            <v>0</v>
          </cell>
          <cell r="U1031">
            <v>9</v>
          </cell>
          <cell r="V1031">
            <v>24672.45</v>
          </cell>
          <cell r="W1031">
            <v>10</v>
          </cell>
          <cell r="X1031">
            <v>27214.46</v>
          </cell>
          <cell r="Y1031">
            <v>70062</v>
          </cell>
          <cell r="Z1031" t="str">
            <v xml:space="preserve">MR HEEL        </v>
          </cell>
        </row>
        <row r="1032">
          <cell r="F1032">
            <v>6716573</v>
          </cell>
          <cell r="G1032">
            <v>14</v>
          </cell>
          <cell r="H1032">
            <v>8</v>
          </cell>
          <cell r="I1032" t="str">
            <v>73</v>
          </cell>
          <cell r="J1032" t="str">
            <v>HELEN</v>
          </cell>
          <cell r="K1032" t="str">
            <v>00/0</v>
          </cell>
          <cell r="L1032" t="str">
            <v/>
          </cell>
          <cell r="M1032" t="str">
            <v>C</v>
          </cell>
          <cell r="N1032" t="str">
            <v>W</v>
          </cell>
          <cell r="O1032">
            <v>3499</v>
          </cell>
          <cell r="P1032">
            <v>1650</v>
          </cell>
          <cell r="Q1032">
            <v>1650</v>
          </cell>
          <cell r="R1032">
            <v>4</v>
          </cell>
          <cell r="S1032">
            <v>0</v>
          </cell>
          <cell r="T1032">
            <v>0</v>
          </cell>
          <cell r="U1032">
            <v>1</v>
          </cell>
          <cell r="V1032">
            <v>2990.6</v>
          </cell>
          <cell r="W1032">
            <v>5</v>
          </cell>
          <cell r="X1032">
            <v>13158.64</v>
          </cell>
          <cell r="Y1032">
            <v>70062</v>
          </cell>
          <cell r="Z1032" t="str">
            <v xml:space="preserve">MR HEEL        </v>
          </cell>
        </row>
        <row r="1033">
          <cell r="F1033">
            <v>6712574</v>
          </cell>
          <cell r="G1033">
            <v>14</v>
          </cell>
          <cell r="H1033">
            <v>8</v>
          </cell>
          <cell r="I1033" t="str">
            <v>74</v>
          </cell>
          <cell r="J1033" t="str">
            <v>RUBY</v>
          </cell>
          <cell r="K1033" t="str">
            <v>00/0</v>
          </cell>
          <cell r="L1033" t="str">
            <v/>
          </cell>
          <cell r="M1033" t="str">
            <v>C</v>
          </cell>
          <cell r="N1033" t="str">
            <v>W</v>
          </cell>
          <cell r="O1033">
            <v>3499</v>
          </cell>
          <cell r="P1033">
            <v>1700</v>
          </cell>
          <cell r="Q1033">
            <v>1700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70062</v>
          </cell>
          <cell r="Z1033" t="str">
            <v xml:space="preserve">MR HEEL        </v>
          </cell>
        </row>
        <row r="1034">
          <cell r="F1034">
            <v>6713574</v>
          </cell>
          <cell r="G1034">
            <v>14</v>
          </cell>
          <cell r="H1034">
            <v>8</v>
          </cell>
          <cell r="I1034" t="str">
            <v>74</v>
          </cell>
          <cell r="J1034" t="str">
            <v>RUBY</v>
          </cell>
          <cell r="K1034" t="str">
            <v>00/0</v>
          </cell>
          <cell r="L1034" t="str">
            <v/>
          </cell>
          <cell r="M1034" t="str">
            <v>C</v>
          </cell>
          <cell r="N1034" t="str">
            <v>W</v>
          </cell>
          <cell r="O1034">
            <v>3499</v>
          </cell>
          <cell r="P1034">
            <v>1700</v>
          </cell>
          <cell r="Q1034">
            <v>1700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70062</v>
          </cell>
          <cell r="Z1034" t="str">
            <v xml:space="preserve">MR HEEL        </v>
          </cell>
        </row>
        <row r="1035">
          <cell r="F1035">
            <v>6719574</v>
          </cell>
          <cell r="G1035">
            <v>14</v>
          </cell>
          <cell r="H1035">
            <v>8</v>
          </cell>
          <cell r="I1035" t="str">
            <v>74</v>
          </cell>
          <cell r="J1035" t="str">
            <v>RUBY</v>
          </cell>
          <cell r="K1035" t="str">
            <v>00/0</v>
          </cell>
          <cell r="L1035" t="str">
            <v/>
          </cell>
          <cell r="M1035" t="str">
            <v>C</v>
          </cell>
          <cell r="N1035" t="str">
            <v>W</v>
          </cell>
          <cell r="O1035">
            <v>3499</v>
          </cell>
          <cell r="P1035">
            <v>1700</v>
          </cell>
          <cell r="Q1035">
            <v>1700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70062</v>
          </cell>
          <cell r="Z1035" t="str">
            <v xml:space="preserve">MR HEEL        </v>
          </cell>
        </row>
        <row r="1036">
          <cell r="F1036">
            <v>6716574</v>
          </cell>
          <cell r="G1036">
            <v>14</v>
          </cell>
          <cell r="H1036">
            <v>8</v>
          </cell>
          <cell r="I1036" t="str">
            <v>74</v>
          </cell>
          <cell r="J1036" t="str">
            <v>RUBY</v>
          </cell>
          <cell r="K1036" t="str">
            <v>00/0</v>
          </cell>
          <cell r="L1036" t="str">
            <v/>
          </cell>
          <cell r="M1036" t="str">
            <v>C</v>
          </cell>
          <cell r="N1036" t="str">
            <v>W</v>
          </cell>
          <cell r="O1036">
            <v>3499</v>
          </cell>
          <cell r="P1036">
            <v>1700</v>
          </cell>
          <cell r="Q1036">
            <v>1700</v>
          </cell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70062</v>
          </cell>
          <cell r="Z1036" t="str">
            <v xml:space="preserve">MR HEEL        </v>
          </cell>
        </row>
        <row r="1037">
          <cell r="F1037">
            <v>6712675</v>
          </cell>
          <cell r="G1037">
            <v>14</v>
          </cell>
          <cell r="H1037">
            <v>8</v>
          </cell>
          <cell r="I1037" t="str">
            <v>75</v>
          </cell>
          <cell r="J1037" t="str">
            <v>EULI-M</v>
          </cell>
          <cell r="K1037" t="str">
            <v>00/0</v>
          </cell>
          <cell r="L1037" t="str">
            <v/>
          </cell>
          <cell r="M1037" t="str">
            <v>C</v>
          </cell>
          <cell r="N1037" t="str">
            <v>W</v>
          </cell>
          <cell r="O1037">
            <v>3499</v>
          </cell>
          <cell r="P1037">
            <v>1650</v>
          </cell>
          <cell r="Q1037">
            <v>1650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70062</v>
          </cell>
          <cell r="Z1037" t="str">
            <v xml:space="preserve">MR HEEL        </v>
          </cell>
        </row>
        <row r="1038">
          <cell r="F1038">
            <v>6616675</v>
          </cell>
          <cell r="G1038">
            <v>14</v>
          </cell>
          <cell r="H1038">
            <v>8</v>
          </cell>
          <cell r="I1038" t="str">
            <v>75</v>
          </cell>
          <cell r="J1038" t="str">
            <v>FANCY</v>
          </cell>
          <cell r="K1038" t="str">
            <v>00/0</v>
          </cell>
          <cell r="L1038" t="str">
            <v/>
          </cell>
          <cell r="M1038" t="str">
            <v>B</v>
          </cell>
          <cell r="N1038" t="str">
            <v>W</v>
          </cell>
          <cell r="O1038">
            <v>3999</v>
          </cell>
          <cell r="P1038">
            <v>2033</v>
          </cell>
          <cell r="Q1038">
            <v>2033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80025</v>
          </cell>
          <cell r="Z1038" t="str">
            <v xml:space="preserve">CFS            </v>
          </cell>
        </row>
        <row r="1039">
          <cell r="F1039">
            <v>6714675</v>
          </cell>
          <cell r="G1039">
            <v>14</v>
          </cell>
          <cell r="H1039">
            <v>8</v>
          </cell>
          <cell r="I1039" t="str">
            <v>75</v>
          </cell>
          <cell r="J1039" t="str">
            <v>EULI-M</v>
          </cell>
          <cell r="K1039" t="str">
            <v>00/0</v>
          </cell>
          <cell r="L1039" t="str">
            <v/>
          </cell>
          <cell r="M1039" t="str">
            <v>C</v>
          </cell>
          <cell r="N1039" t="str">
            <v>W</v>
          </cell>
          <cell r="O1039">
            <v>3499</v>
          </cell>
          <cell r="P1039">
            <v>1650</v>
          </cell>
          <cell r="Q1039">
            <v>1650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70062</v>
          </cell>
          <cell r="Z1039" t="str">
            <v xml:space="preserve">MR HEEL        </v>
          </cell>
        </row>
        <row r="1040">
          <cell r="F1040">
            <v>6713675</v>
          </cell>
          <cell r="G1040">
            <v>14</v>
          </cell>
          <cell r="H1040">
            <v>8</v>
          </cell>
          <cell r="I1040" t="str">
            <v>75</v>
          </cell>
          <cell r="J1040" t="str">
            <v>EULI-M</v>
          </cell>
          <cell r="K1040" t="str">
            <v>00/0</v>
          </cell>
          <cell r="L1040" t="str">
            <v/>
          </cell>
          <cell r="M1040" t="str">
            <v>C</v>
          </cell>
          <cell r="N1040" t="str">
            <v>W</v>
          </cell>
          <cell r="O1040">
            <v>3499</v>
          </cell>
          <cell r="P1040">
            <v>1650</v>
          </cell>
          <cell r="Q1040">
            <v>1650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70062</v>
          </cell>
          <cell r="Z1040" t="str">
            <v xml:space="preserve">MR HEEL        </v>
          </cell>
        </row>
        <row r="1041">
          <cell r="F1041">
            <v>6716675</v>
          </cell>
          <cell r="G1041">
            <v>14</v>
          </cell>
          <cell r="H1041">
            <v>8</v>
          </cell>
          <cell r="I1041" t="str">
            <v>75</v>
          </cell>
          <cell r="J1041" t="str">
            <v>EULI-M</v>
          </cell>
          <cell r="K1041" t="str">
            <v>00/0</v>
          </cell>
          <cell r="L1041" t="str">
            <v/>
          </cell>
          <cell r="M1041" t="str">
            <v>C</v>
          </cell>
          <cell r="N1041" t="str">
            <v>W</v>
          </cell>
          <cell r="O1041">
            <v>3499</v>
          </cell>
          <cell r="P1041">
            <v>1650</v>
          </cell>
          <cell r="Q1041">
            <v>1650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70062</v>
          </cell>
          <cell r="Z1041" t="str">
            <v xml:space="preserve">MR HEEL        </v>
          </cell>
        </row>
        <row r="1042">
          <cell r="F1042">
            <v>6614675</v>
          </cell>
          <cell r="G1042">
            <v>14</v>
          </cell>
          <cell r="H1042">
            <v>8</v>
          </cell>
          <cell r="I1042" t="str">
            <v>75</v>
          </cell>
          <cell r="J1042" t="str">
            <v>FANCY</v>
          </cell>
          <cell r="K1042" t="str">
            <v>00/0</v>
          </cell>
          <cell r="L1042" t="str">
            <v/>
          </cell>
          <cell r="M1042" t="str">
            <v>B</v>
          </cell>
          <cell r="N1042" t="str">
            <v>W</v>
          </cell>
          <cell r="O1042">
            <v>3999</v>
          </cell>
          <cell r="P1042">
            <v>2033</v>
          </cell>
          <cell r="Q1042">
            <v>2033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80025</v>
          </cell>
          <cell r="Z1042" t="str">
            <v xml:space="preserve">CFS            </v>
          </cell>
        </row>
        <row r="1043">
          <cell r="F1043">
            <v>6616576</v>
          </cell>
          <cell r="G1043">
            <v>14</v>
          </cell>
          <cell r="H1043">
            <v>8</v>
          </cell>
          <cell r="I1043" t="str">
            <v>76</v>
          </cell>
          <cell r="J1043" t="str">
            <v>EULI-S</v>
          </cell>
          <cell r="K1043" t="str">
            <v>00/0</v>
          </cell>
          <cell r="L1043" t="str">
            <v/>
          </cell>
          <cell r="M1043" t="str">
            <v>C</v>
          </cell>
          <cell r="N1043" t="str">
            <v>W</v>
          </cell>
          <cell r="O1043">
            <v>3499</v>
          </cell>
          <cell r="P1043">
            <v>1650</v>
          </cell>
          <cell r="Q1043">
            <v>1650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70062</v>
          </cell>
          <cell r="Z1043" t="str">
            <v xml:space="preserve">MR HEEL        </v>
          </cell>
        </row>
        <row r="1044">
          <cell r="F1044">
            <v>6612576</v>
          </cell>
          <cell r="G1044">
            <v>14</v>
          </cell>
          <cell r="H1044">
            <v>8</v>
          </cell>
          <cell r="I1044" t="str">
            <v>76</v>
          </cell>
          <cell r="J1044" t="str">
            <v>EULI-S</v>
          </cell>
          <cell r="K1044" t="str">
            <v>00/0</v>
          </cell>
          <cell r="L1044" t="str">
            <v/>
          </cell>
          <cell r="M1044" t="str">
            <v>C</v>
          </cell>
          <cell r="N1044" t="str">
            <v>W</v>
          </cell>
          <cell r="O1044">
            <v>3499</v>
          </cell>
          <cell r="P1044">
            <v>1650</v>
          </cell>
          <cell r="Q1044">
            <v>1650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70062</v>
          </cell>
          <cell r="Z1044" t="str">
            <v xml:space="preserve">MR HEEL        </v>
          </cell>
        </row>
        <row r="1045">
          <cell r="F1045">
            <v>6613576</v>
          </cell>
          <cell r="G1045">
            <v>14</v>
          </cell>
          <cell r="H1045">
            <v>8</v>
          </cell>
          <cell r="I1045" t="str">
            <v>76</v>
          </cell>
          <cell r="J1045" t="str">
            <v>EULI-S</v>
          </cell>
          <cell r="K1045" t="str">
            <v>00/0</v>
          </cell>
          <cell r="L1045" t="str">
            <v/>
          </cell>
          <cell r="M1045" t="str">
            <v>C</v>
          </cell>
          <cell r="N1045" t="str">
            <v>W</v>
          </cell>
          <cell r="O1045">
            <v>3499</v>
          </cell>
          <cell r="P1045">
            <v>1650</v>
          </cell>
          <cell r="Q1045">
            <v>1650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70062</v>
          </cell>
          <cell r="Z1045" t="str">
            <v xml:space="preserve">MR HEEL        </v>
          </cell>
        </row>
        <row r="1046">
          <cell r="F1046">
            <v>6614576</v>
          </cell>
          <cell r="G1046">
            <v>14</v>
          </cell>
          <cell r="H1046">
            <v>8</v>
          </cell>
          <cell r="I1046" t="str">
            <v>76</v>
          </cell>
          <cell r="J1046" t="str">
            <v>EULI-S</v>
          </cell>
          <cell r="K1046" t="str">
            <v>00/0</v>
          </cell>
          <cell r="L1046" t="str">
            <v/>
          </cell>
          <cell r="M1046" t="str">
            <v>C</v>
          </cell>
          <cell r="N1046" t="str">
            <v>W</v>
          </cell>
          <cell r="O1046">
            <v>3499</v>
          </cell>
          <cell r="P1046">
            <v>1650</v>
          </cell>
          <cell r="Q1046">
            <v>1650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70062</v>
          </cell>
          <cell r="Z1046" t="str">
            <v xml:space="preserve">MR HEEL        </v>
          </cell>
        </row>
        <row r="1047">
          <cell r="F1047">
            <v>7716677</v>
          </cell>
          <cell r="G1047">
            <v>14</v>
          </cell>
          <cell r="H1047">
            <v>8</v>
          </cell>
          <cell r="I1047" t="str">
            <v>77</v>
          </cell>
          <cell r="J1047" t="str">
            <v>ELMEE</v>
          </cell>
          <cell r="K1047" t="str">
            <v>00/0</v>
          </cell>
          <cell r="L1047" t="str">
            <v/>
          </cell>
          <cell r="M1047" t="str">
            <v>C</v>
          </cell>
          <cell r="N1047" t="str">
            <v>W</v>
          </cell>
          <cell r="O1047">
            <v>3499</v>
          </cell>
          <cell r="P1047">
            <v>1650</v>
          </cell>
          <cell r="Q1047">
            <v>1650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70062</v>
          </cell>
          <cell r="Z1047" t="str">
            <v xml:space="preserve">MR HEEL        </v>
          </cell>
        </row>
        <row r="1048">
          <cell r="F1048">
            <v>7714677</v>
          </cell>
          <cell r="G1048">
            <v>14</v>
          </cell>
          <cell r="H1048">
            <v>8</v>
          </cell>
          <cell r="I1048" t="str">
            <v>77</v>
          </cell>
          <cell r="J1048" t="str">
            <v>ELMEE</v>
          </cell>
          <cell r="K1048" t="str">
            <v>00/0</v>
          </cell>
          <cell r="L1048" t="str">
            <v/>
          </cell>
          <cell r="M1048" t="str">
            <v>C</v>
          </cell>
          <cell r="N1048" t="str">
            <v>W</v>
          </cell>
          <cell r="O1048">
            <v>3499</v>
          </cell>
          <cell r="P1048">
            <v>1650</v>
          </cell>
          <cell r="Q1048">
            <v>1650</v>
          </cell>
          <cell r="R1048">
            <v>0</v>
          </cell>
          <cell r="S1048">
            <v>0</v>
          </cell>
          <cell r="T1048">
            <v>0</v>
          </cell>
          <cell r="U1048">
            <v>1</v>
          </cell>
          <cell r="V1048">
            <v>2990.6</v>
          </cell>
          <cell r="W1048">
            <v>1</v>
          </cell>
          <cell r="X1048">
            <v>2990.6</v>
          </cell>
          <cell r="Y1048">
            <v>70062</v>
          </cell>
          <cell r="Z1048" t="str">
            <v xml:space="preserve">MR HEEL        </v>
          </cell>
        </row>
        <row r="1049">
          <cell r="F1049">
            <v>7713677</v>
          </cell>
          <cell r="G1049">
            <v>14</v>
          </cell>
          <cell r="H1049">
            <v>8</v>
          </cell>
          <cell r="I1049" t="str">
            <v>77</v>
          </cell>
          <cell r="J1049" t="str">
            <v>ELMEE</v>
          </cell>
          <cell r="K1049" t="str">
            <v>00/0</v>
          </cell>
          <cell r="L1049" t="str">
            <v/>
          </cell>
          <cell r="M1049" t="str">
            <v>C</v>
          </cell>
          <cell r="N1049" t="str">
            <v>W</v>
          </cell>
          <cell r="O1049">
            <v>3499</v>
          </cell>
          <cell r="P1049">
            <v>1650</v>
          </cell>
          <cell r="Q1049">
            <v>1650</v>
          </cell>
          <cell r="R1049">
            <v>2</v>
          </cell>
          <cell r="S1049">
            <v>0</v>
          </cell>
          <cell r="T1049">
            <v>0</v>
          </cell>
          <cell r="U1049">
            <v>2</v>
          </cell>
          <cell r="V1049">
            <v>5981.2</v>
          </cell>
          <cell r="W1049">
            <v>4</v>
          </cell>
          <cell r="X1049">
            <v>11065.22</v>
          </cell>
          <cell r="Y1049">
            <v>70062</v>
          </cell>
          <cell r="Z1049" t="str">
            <v xml:space="preserve">MR HEEL        </v>
          </cell>
        </row>
        <row r="1050">
          <cell r="F1050">
            <v>6715577</v>
          </cell>
          <cell r="G1050">
            <v>14</v>
          </cell>
          <cell r="H1050">
            <v>8</v>
          </cell>
          <cell r="I1050" t="str">
            <v>77</v>
          </cell>
          <cell r="J1050" t="str">
            <v>GAYA-TH</v>
          </cell>
          <cell r="K1050" t="str">
            <v>23/8</v>
          </cell>
          <cell r="L1050" t="str">
            <v>-</v>
          </cell>
          <cell r="M1050" t="str">
            <v>B</v>
          </cell>
          <cell r="N1050" t="str">
            <v>D</v>
          </cell>
          <cell r="O1050">
            <v>999</v>
          </cell>
          <cell r="P1050">
            <v>563.5</v>
          </cell>
          <cell r="Q1050">
            <v>661.25</v>
          </cell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8</v>
          </cell>
          <cell r="X1050">
            <v>512</v>
          </cell>
          <cell r="Y1050">
            <v>70075</v>
          </cell>
          <cell r="Z1050" t="str">
            <v xml:space="preserve">NEW TEAM       </v>
          </cell>
          <cell r="AA1050">
            <v>22</v>
          </cell>
          <cell r="AB1050">
            <v>12767.99</v>
          </cell>
          <cell r="AC1050">
            <v>344</v>
          </cell>
        </row>
        <row r="1051">
          <cell r="F1051">
            <v>6712678</v>
          </cell>
          <cell r="G1051">
            <v>14</v>
          </cell>
          <cell r="H1051">
            <v>8</v>
          </cell>
          <cell r="I1051" t="str">
            <v>78</v>
          </cell>
          <cell r="J1051" t="str">
            <v>MAYA</v>
          </cell>
          <cell r="K1051" t="str">
            <v>00/0</v>
          </cell>
          <cell r="L1051" t="str">
            <v/>
          </cell>
          <cell r="M1051" t="str">
            <v>C</v>
          </cell>
          <cell r="N1051" t="str">
            <v>W</v>
          </cell>
          <cell r="O1051">
            <v>3499</v>
          </cell>
          <cell r="P1051">
            <v>1650</v>
          </cell>
          <cell r="Q1051">
            <v>1650</v>
          </cell>
          <cell r="R1051">
            <v>1</v>
          </cell>
          <cell r="S1051">
            <v>0</v>
          </cell>
          <cell r="T1051">
            <v>0</v>
          </cell>
          <cell r="U1051">
            <v>3</v>
          </cell>
          <cell r="V1051">
            <v>8971.7999999999993</v>
          </cell>
          <cell r="W1051">
            <v>4</v>
          </cell>
          <cell r="X1051">
            <v>11513.81</v>
          </cell>
          <cell r="Y1051">
            <v>70062</v>
          </cell>
          <cell r="Z1051" t="str">
            <v xml:space="preserve">MR HEEL        </v>
          </cell>
        </row>
        <row r="1052">
          <cell r="F1052">
            <v>6713678</v>
          </cell>
          <cell r="G1052">
            <v>14</v>
          </cell>
          <cell r="H1052">
            <v>8</v>
          </cell>
          <cell r="I1052" t="str">
            <v>78</v>
          </cell>
          <cell r="J1052" t="str">
            <v>MAYA</v>
          </cell>
          <cell r="K1052" t="str">
            <v>00/0</v>
          </cell>
          <cell r="L1052" t="str">
            <v/>
          </cell>
          <cell r="M1052" t="str">
            <v>C</v>
          </cell>
          <cell r="N1052" t="str">
            <v>W</v>
          </cell>
          <cell r="O1052">
            <v>3499</v>
          </cell>
          <cell r="P1052">
            <v>1650</v>
          </cell>
          <cell r="Q1052">
            <v>1650</v>
          </cell>
          <cell r="R1052">
            <v>2</v>
          </cell>
          <cell r="S1052">
            <v>0</v>
          </cell>
          <cell r="T1052">
            <v>0</v>
          </cell>
          <cell r="U1052">
            <v>5</v>
          </cell>
          <cell r="V1052">
            <v>14953</v>
          </cell>
          <cell r="W1052">
            <v>7</v>
          </cell>
          <cell r="X1052">
            <v>20037.02</v>
          </cell>
          <cell r="Y1052">
            <v>70062</v>
          </cell>
          <cell r="Z1052" t="str">
            <v xml:space="preserve">MR HEEL        </v>
          </cell>
        </row>
        <row r="1053">
          <cell r="F1053">
            <v>6716678</v>
          </cell>
          <cell r="G1053">
            <v>14</v>
          </cell>
          <cell r="H1053">
            <v>8</v>
          </cell>
          <cell r="I1053" t="str">
            <v>78</v>
          </cell>
          <cell r="J1053" t="str">
            <v>MAYA</v>
          </cell>
          <cell r="K1053" t="str">
            <v>00/0</v>
          </cell>
          <cell r="L1053" t="str">
            <v/>
          </cell>
          <cell r="M1053" t="str">
            <v>C</v>
          </cell>
          <cell r="N1053" t="str">
            <v>W</v>
          </cell>
          <cell r="O1053">
            <v>3499</v>
          </cell>
          <cell r="P1053">
            <v>1650</v>
          </cell>
          <cell r="Q1053">
            <v>1650</v>
          </cell>
          <cell r="R1053">
            <v>2</v>
          </cell>
          <cell r="S1053">
            <v>0</v>
          </cell>
          <cell r="T1053">
            <v>0</v>
          </cell>
          <cell r="U1053">
            <v>5</v>
          </cell>
          <cell r="V1053">
            <v>13457.7</v>
          </cell>
          <cell r="W1053">
            <v>7</v>
          </cell>
          <cell r="X1053">
            <v>18541.72</v>
          </cell>
          <cell r="Y1053">
            <v>70062</v>
          </cell>
          <cell r="Z1053" t="str">
            <v xml:space="preserve">MR HEEL        </v>
          </cell>
        </row>
        <row r="1054">
          <cell r="F1054">
            <v>6714678</v>
          </cell>
          <cell r="G1054">
            <v>14</v>
          </cell>
          <cell r="H1054">
            <v>8</v>
          </cell>
          <cell r="I1054" t="str">
            <v>78</v>
          </cell>
          <cell r="J1054" t="str">
            <v>MAYA</v>
          </cell>
          <cell r="K1054" t="str">
            <v>00/0</v>
          </cell>
          <cell r="L1054" t="str">
            <v/>
          </cell>
          <cell r="M1054" t="str">
            <v>C</v>
          </cell>
          <cell r="N1054" t="str">
            <v>W</v>
          </cell>
          <cell r="O1054">
            <v>3499</v>
          </cell>
          <cell r="P1054">
            <v>1650</v>
          </cell>
          <cell r="Q1054">
            <v>1650</v>
          </cell>
          <cell r="R1054">
            <v>2</v>
          </cell>
          <cell r="S1054">
            <v>0</v>
          </cell>
          <cell r="T1054">
            <v>0</v>
          </cell>
          <cell r="U1054">
            <v>2</v>
          </cell>
          <cell r="V1054">
            <v>5981.2</v>
          </cell>
          <cell r="W1054">
            <v>4</v>
          </cell>
          <cell r="X1054">
            <v>11065.22</v>
          </cell>
          <cell r="Y1054">
            <v>70062</v>
          </cell>
          <cell r="Z1054" t="str">
            <v xml:space="preserve">MR HEEL        </v>
          </cell>
        </row>
        <row r="1055">
          <cell r="F1055">
            <v>6716579</v>
          </cell>
          <cell r="G1055">
            <v>14</v>
          </cell>
          <cell r="H1055">
            <v>8</v>
          </cell>
          <cell r="I1055" t="str">
            <v>79</v>
          </cell>
          <cell r="J1055" t="str">
            <v>MICHEL</v>
          </cell>
          <cell r="K1055" t="str">
            <v>00/0</v>
          </cell>
          <cell r="L1055" t="str">
            <v/>
          </cell>
          <cell r="M1055" t="str">
            <v>C</v>
          </cell>
          <cell r="N1055" t="str">
            <v>W</v>
          </cell>
          <cell r="O1055">
            <v>3499</v>
          </cell>
          <cell r="P1055">
            <v>1650</v>
          </cell>
          <cell r="Q1055">
            <v>1650</v>
          </cell>
          <cell r="R1055">
            <v>0</v>
          </cell>
          <cell r="S1055">
            <v>0</v>
          </cell>
          <cell r="T1055">
            <v>0</v>
          </cell>
          <cell r="U1055">
            <v>5</v>
          </cell>
          <cell r="V1055">
            <v>13457.7</v>
          </cell>
          <cell r="W1055">
            <v>5</v>
          </cell>
          <cell r="X1055">
            <v>13457.7</v>
          </cell>
          <cell r="Y1055">
            <v>70062</v>
          </cell>
          <cell r="Z1055" t="str">
            <v xml:space="preserve">MR HEEL        </v>
          </cell>
        </row>
        <row r="1056">
          <cell r="F1056">
            <v>6713579</v>
          </cell>
          <cell r="G1056">
            <v>14</v>
          </cell>
          <cell r="H1056">
            <v>8</v>
          </cell>
          <cell r="I1056" t="str">
            <v>79</v>
          </cell>
          <cell r="J1056" t="str">
            <v>MICHEL</v>
          </cell>
          <cell r="K1056" t="str">
            <v>00/0</v>
          </cell>
          <cell r="L1056" t="str">
            <v/>
          </cell>
          <cell r="M1056" t="str">
            <v>C</v>
          </cell>
          <cell r="N1056" t="str">
            <v>W</v>
          </cell>
          <cell r="O1056">
            <v>3499</v>
          </cell>
          <cell r="P1056">
            <v>1650</v>
          </cell>
          <cell r="Q1056">
            <v>1650</v>
          </cell>
          <cell r="R1056">
            <v>1</v>
          </cell>
          <cell r="S1056">
            <v>0</v>
          </cell>
          <cell r="T1056">
            <v>0</v>
          </cell>
          <cell r="U1056">
            <v>1</v>
          </cell>
          <cell r="V1056">
            <v>2990.6</v>
          </cell>
          <cell r="W1056">
            <v>2</v>
          </cell>
          <cell r="X1056">
            <v>5532.61</v>
          </cell>
          <cell r="Y1056">
            <v>70062</v>
          </cell>
          <cell r="Z1056" t="str">
            <v xml:space="preserve">MR HEEL        </v>
          </cell>
        </row>
        <row r="1057">
          <cell r="F1057">
            <v>6715579</v>
          </cell>
          <cell r="G1057">
            <v>14</v>
          </cell>
          <cell r="H1057">
            <v>8</v>
          </cell>
          <cell r="I1057" t="str">
            <v>79</v>
          </cell>
          <cell r="J1057" t="str">
            <v>MICHEL</v>
          </cell>
          <cell r="K1057" t="str">
            <v>00/0</v>
          </cell>
          <cell r="L1057" t="str">
            <v/>
          </cell>
          <cell r="M1057" t="str">
            <v>C</v>
          </cell>
          <cell r="N1057" t="str">
            <v>W</v>
          </cell>
          <cell r="O1057">
            <v>3499</v>
          </cell>
          <cell r="P1057">
            <v>1650</v>
          </cell>
          <cell r="Q1057">
            <v>1650</v>
          </cell>
          <cell r="R1057">
            <v>0</v>
          </cell>
          <cell r="S1057">
            <v>0</v>
          </cell>
          <cell r="T1057">
            <v>0</v>
          </cell>
          <cell r="U1057">
            <v>3</v>
          </cell>
          <cell r="V1057">
            <v>8074.62</v>
          </cell>
          <cell r="W1057">
            <v>3</v>
          </cell>
          <cell r="X1057">
            <v>8074.62</v>
          </cell>
          <cell r="Y1057">
            <v>70062</v>
          </cell>
          <cell r="Z1057" t="str">
            <v xml:space="preserve">MR HEEL        </v>
          </cell>
        </row>
        <row r="1058">
          <cell r="F1058">
            <v>6714579</v>
          </cell>
          <cell r="G1058">
            <v>14</v>
          </cell>
          <cell r="H1058">
            <v>8</v>
          </cell>
          <cell r="I1058" t="str">
            <v>79</v>
          </cell>
          <cell r="J1058" t="str">
            <v>MICHEL</v>
          </cell>
          <cell r="K1058" t="str">
            <v>00/0</v>
          </cell>
          <cell r="L1058" t="str">
            <v/>
          </cell>
          <cell r="M1058" t="str">
            <v>C</v>
          </cell>
          <cell r="N1058" t="str">
            <v>W</v>
          </cell>
          <cell r="O1058">
            <v>3499</v>
          </cell>
          <cell r="P1058">
            <v>1650</v>
          </cell>
          <cell r="Q1058">
            <v>1650</v>
          </cell>
          <cell r="R1058">
            <v>0</v>
          </cell>
          <cell r="S1058">
            <v>0</v>
          </cell>
          <cell r="T1058">
            <v>0</v>
          </cell>
          <cell r="U1058">
            <v>2</v>
          </cell>
          <cell r="V1058">
            <v>5981.2</v>
          </cell>
          <cell r="W1058">
            <v>2</v>
          </cell>
          <cell r="X1058">
            <v>5981.2</v>
          </cell>
          <cell r="Y1058">
            <v>70062</v>
          </cell>
          <cell r="Z1058" t="str">
            <v xml:space="preserve">MR HEEL        </v>
          </cell>
        </row>
        <row r="1059">
          <cell r="F1059">
            <v>6714593</v>
          </cell>
          <cell r="G1059">
            <v>14</v>
          </cell>
          <cell r="H1059">
            <v>8</v>
          </cell>
          <cell r="I1059" t="str">
            <v>93</v>
          </cell>
          <cell r="J1059" t="str">
            <v>WEDGE MULE</v>
          </cell>
          <cell r="K1059" t="str">
            <v>00/0</v>
          </cell>
          <cell r="L1059" t="str">
            <v/>
          </cell>
          <cell r="M1059" t="str">
            <v>B</v>
          </cell>
          <cell r="N1059" t="str">
            <v>W</v>
          </cell>
          <cell r="O1059">
            <v>3999</v>
          </cell>
          <cell r="P1059">
            <v>1625</v>
          </cell>
          <cell r="Q1059">
            <v>1625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  <cell r="V1059">
            <v>0</v>
          </cell>
          <cell r="W1059">
            <v>0</v>
          </cell>
          <cell r="X1059">
            <v>0</v>
          </cell>
          <cell r="Y1059">
            <v>80005</v>
          </cell>
          <cell r="Z1059" t="str">
            <v xml:space="preserve">BATA INDIA     </v>
          </cell>
        </row>
        <row r="1060">
          <cell r="F1060">
            <v>6715593</v>
          </cell>
          <cell r="G1060">
            <v>14</v>
          </cell>
          <cell r="H1060">
            <v>8</v>
          </cell>
          <cell r="I1060" t="str">
            <v>93</v>
          </cell>
          <cell r="J1060" t="str">
            <v>WEDGE MULE</v>
          </cell>
          <cell r="K1060" t="str">
            <v>00/0</v>
          </cell>
          <cell r="L1060" t="str">
            <v/>
          </cell>
          <cell r="M1060" t="str">
            <v>B</v>
          </cell>
          <cell r="N1060" t="str">
            <v>W</v>
          </cell>
          <cell r="O1060">
            <v>3999</v>
          </cell>
          <cell r="P1060">
            <v>1680</v>
          </cell>
          <cell r="Q1060">
            <v>1680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  <cell r="V1060">
            <v>0</v>
          </cell>
          <cell r="W1060">
            <v>0</v>
          </cell>
          <cell r="X1060">
            <v>0</v>
          </cell>
          <cell r="Y1060">
            <v>80005</v>
          </cell>
          <cell r="Z1060" t="str">
            <v xml:space="preserve">BATA INDIA     </v>
          </cell>
          <cell r="AC1060">
            <v>0</v>
          </cell>
        </row>
        <row r="1061">
          <cell r="F1061">
            <v>5715199</v>
          </cell>
          <cell r="G1061">
            <v>14</v>
          </cell>
          <cell r="H1061">
            <v>8</v>
          </cell>
          <cell r="I1061" t="str">
            <v>99</v>
          </cell>
          <cell r="J1061" t="str">
            <v>CARLENE</v>
          </cell>
          <cell r="K1061" t="str">
            <v>42/8</v>
          </cell>
          <cell r="L1061" t="str">
            <v>-</v>
          </cell>
          <cell r="M1061" t="str">
            <v>C</v>
          </cell>
          <cell r="N1061" t="str">
            <v>W</v>
          </cell>
          <cell r="O1061">
            <v>4499</v>
          </cell>
          <cell r="P1061">
            <v>1885</v>
          </cell>
          <cell r="Q1061">
            <v>1885</v>
          </cell>
          <cell r="R1061">
            <v>11</v>
          </cell>
          <cell r="S1061">
            <v>12</v>
          </cell>
          <cell r="T1061">
            <v>13</v>
          </cell>
          <cell r="U1061">
            <v>7</v>
          </cell>
          <cell r="V1061">
            <v>24417.64</v>
          </cell>
          <cell r="W1061">
            <v>59</v>
          </cell>
          <cell r="X1061">
            <v>219182.04</v>
          </cell>
          <cell r="Y1061">
            <v>80002</v>
          </cell>
          <cell r="Z1061" t="str">
            <v>BATA SHOE (SING</v>
          </cell>
        </row>
        <row r="1062">
          <cell r="F1062">
            <v>5719199</v>
          </cell>
          <cell r="G1062">
            <v>14</v>
          </cell>
          <cell r="H1062">
            <v>8</v>
          </cell>
          <cell r="I1062" t="str">
            <v>99</v>
          </cell>
          <cell r="J1062" t="str">
            <v>CARLENE</v>
          </cell>
          <cell r="K1062" t="str">
            <v>42/8</v>
          </cell>
          <cell r="L1062" t="str">
            <v>-</v>
          </cell>
          <cell r="M1062" t="str">
            <v>C</v>
          </cell>
          <cell r="N1062" t="str">
            <v>W</v>
          </cell>
          <cell r="O1062">
            <v>4499</v>
          </cell>
          <cell r="P1062">
            <v>1885</v>
          </cell>
          <cell r="Q1062">
            <v>1885</v>
          </cell>
          <cell r="R1062">
            <v>11</v>
          </cell>
          <cell r="S1062">
            <v>9</v>
          </cell>
          <cell r="T1062">
            <v>7</v>
          </cell>
          <cell r="U1062">
            <v>9</v>
          </cell>
          <cell r="V1062">
            <v>30954.639999999999</v>
          </cell>
          <cell r="W1062">
            <v>55</v>
          </cell>
          <cell r="X1062">
            <v>204762.18</v>
          </cell>
          <cell r="Y1062">
            <v>80002</v>
          </cell>
          <cell r="Z1062" t="str">
            <v>BATA SHOE (SING</v>
          </cell>
        </row>
        <row r="1063">
          <cell r="F1063">
            <v>5716511</v>
          </cell>
          <cell r="G1063">
            <v>14</v>
          </cell>
          <cell r="H1063">
            <v>9</v>
          </cell>
          <cell r="I1063" t="str">
            <v>11</v>
          </cell>
          <cell r="J1063" t="str">
            <v>MILA</v>
          </cell>
          <cell r="K1063" t="str">
            <v>18/8</v>
          </cell>
          <cell r="L1063" t="str">
            <v>+</v>
          </cell>
          <cell r="M1063" t="str">
            <v>B</v>
          </cell>
          <cell r="N1063" t="str">
            <v>D</v>
          </cell>
          <cell r="O1063">
            <v>749</v>
          </cell>
          <cell r="P1063">
            <v>389</v>
          </cell>
          <cell r="Q1063">
            <v>456.48</v>
          </cell>
          <cell r="R1063">
            <v>10</v>
          </cell>
          <cell r="S1063">
            <v>9</v>
          </cell>
          <cell r="T1063">
            <v>17</v>
          </cell>
          <cell r="U1063">
            <v>6</v>
          </cell>
          <cell r="V1063">
            <v>3745</v>
          </cell>
          <cell r="W1063">
            <v>193</v>
          </cell>
          <cell r="X1063">
            <v>123755.84</v>
          </cell>
          <cell r="Y1063">
            <v>70078</v>
          </cell>
          <cell r="Z1063" t="str">
            <v>SIRIMAL FOOT WE</v>
          </cell>
          <cell r="AA1063">
            <v>537</v>
          </cell>
          <cell r="AB1063">
            <v>317946.98</v>
          </cell>
          <cell r="AC1063">
            <v>81</v>
          </cell>
        </row>
        <row r="1064">
          <cell r="F1064">
            <v>5715511</v>
          </cell>
          <cell r="G1064">
            <v>14</v>
          </cell>
          <cell r="H1064">
            <v>9</v>
          </cell>
          <cell r="I1064" t="str">
            <v>11</v>
          </cell>
          <cell r="J1064" t="str">
            <v>MILA</v>
          </cell>
          <cell r="K1064" t="str">
            <v>18/8</v>
          </cell>
          <cell r="L1064" t="str">
            <v>+</v>
          </cell>
          <cell r="M1064" t="str">
            <v>B</v>
          </cell>
          <cell r="N1064" t="str">
            <v>D</v>
          </cell>
          <cell r="O1064">
            <v>749</v>
          </cell>
          <cell r="P1064">
            <v>389</v>
          </cell>
          <cell r="Q1064">
            <v>456.48</v>
          </cell>
          <cell r="R1064">
            <v>6</v>
          </cell>
          <cell r="S1064">
            <v>0</v>
          </cell>
          <cell r="T1064">
            <v>4</v>
          </cell>
          <cell r="U1064">
            <v>4</v>
          </cell>
          <cell r="V1064">
            <v>2560.6799999999998</v>
          </cell>
          <cell r="W1064">
            <v>81</v>
          </cell>
          <cell r="X1064">
            <v>50522.22</v>
          </cell>
          <cell r="Y1064">
            <v>70078</v>
          </cell>
          <cell r="Z1064" t="str">
            <v>SIRIMAL FOOT WE</v>
          </cell>
          <cell r="AA1064">
            <v>398</v>
          </cell>
          <cell r="AB1064">
            <v>234605.83</v>
          </cell>
          <cell r="AC1064">
            <v>81</v>
          </cell>
        </row>
        <row r="1065">
          <cell r="F1065">
            <v>5715512</v>
          </cell>
          <cell r="G1065">
            <v>14</v>
          </cell>
          <cell r="H1065">
            <v>9</v>
          </cell>
          <cell r="I1065" t="str">
            <v>12</v>
          </cell>
          <cell r="J1065" t="str">
            <v>TAMAYA-TH</v>
          </cell>
          <cell r="K1065" t="str">
            <v>18/8</v>
          </cell>
          <cell r="L1065" t="str">
            <v>+</v>
          </cell>
          <cell r="M1065" t="str">
            <v>B</v>
          </cell>
          <cell r="N1065" t="str">
            <v>D</v>
          </cell>
          <cell r="O1065">
            <v>899</v>
          </cell>
          <cell r="P1065">
            <v>439</v>
          </cell>
          <cell r="Q1065">
            <v>515.15</v>
          </cell>
          <cell r="R1065">
            <v>6</v>
          </cell>
          <cell r="S1065">
            <v>10</v>
          </cell>
          <cell r="T1065">
            <v>3</v>
          </cell>
          <cell r="U1065">
            <v>10</v>
          </cell>
          <cell r="V1065">
            <v>7530.12</v>
          </cell>
          <cell r="W1065">
            <v>216</v>
          </cell>
          <cell r="X1065">
            <v>164625.38</v>
          </cell>
          <cell r="Y1065">
            <v>70078</v>
          </cell>
          <cell r="Z1065" t="str">
            <v>SIRIMAL FOOT WE</v>
          </cell>
          <cell r="AA1065">
            <v>224</v>
          </cell>
          <cell r="AB1065">
            <v>158901.66</v>
          </cell>
          <cell r="AC1065">
            <v>0</v>
          </cell>
        </row>
        <row r="1066">
          <cell r="F1066">
            <v>5716512</v>
          </cell>
          <cell r="G1066">
            <v>14</v>
          </cell>
          <cell r="H1066">
            <v>9</v>
          </cell>
          <cell r="I1066" t="str">
            <v>12</v>
          </cell>
          <cell r="J1066" t="str">
            <v>TAMAYA-TH</v>
          </cell>
          <cell r="K1066" t="str">
            <v>18/8</v>
          </cell>
          <cell r="L1066" t="str">
            <v>+</v>
          </cell>
          <cell r="M1066" t="str">
            <v>B</v>
          </cell>
          <cell r="N1066" t="str">
            <v>D</v>
          </cell>
          <cell r="O1066">
            <v>899</v>
          </cell>
          <cell r="P1066">
            <v>439</v>
          </cell>
          <cell r="Q1066">
            <v>515.15</v>
          </cell>
          <cell r="R1066">
            <v>4</v>
          </cell>
          <cell r="S1066">
            <v>5</v>
          </cell>
          <cell r="T1066">
            <v>3</v>
          </cell>
          <cell r="U1066">
            <v>5</v>
          </cell>
          <cell r="V1066">
            <v>3726.64</v>
          </cell>
          <cell r="W1066">
            <v>206</v>
          </cell>
          <cell r="X1066">
            <v>157056.84</v>
          </cell>
          <cell r="Y1066">
            <v>70078</v>
          </cell>
          <cell r="Z1066" t="str">
            <v>SIRIMAL FOOT WE</v>
          </cell>
          <cell r="AA1066">
            <v>709</v>
          </cell>
          <cell r="AB1066">
            <v>492147.75</v>
          </cell>
          <cell r="AC1066">
            <v>0</v>
          </cell>
        </row>
        <row r="1067">
          <cell r="F1067">
            <v>5718512</v>
          </cell>
          <cell r="G1067">
            <v>14</v>
          </cell>
          <cell r="H1067">
            <v>9</v>
          </cell>
          <cell r="I1067" t="str">
            <v>12</v>
          </cell>
          <cell r="J1067" t="str">
            <v>TAMAYA-TH</v>
          </cell>
          <cell r="K1067" t="str">
            <v>18/8</v>
          </cell>
          <cell r="L1067" t="str">
            <v>+</v>
          </cell>
          <cell r="M1067" t="str">
            <v>B</v>
          </cell>
          <cell r="N1067" t="str">
            <v>D</v>
          </cell>
          <cell r="O1067">
            <v>899</v>
          </cell>
          <cell r="P1067">
            <v>439</v>
          </cell>
          <cell r="Q1067">
            <v>515.15</v>
          </cell>
          <cell r="R1067">
            <v>5</v>
          </cell>
          <cell r="S1067">
            <v>3</v>
          </cell>
          <cell r="T1067">
            <v>0</v>
          </cell>
          <cell r="U1067">
            <v>2</v>
          </cell>
          <cell r="V1067">
            <v>1536.76</v>
          </cell>
          <cell r="W1067">
            <v>145</v>
          </cell>
          <cell r="X1067">
            <v>110977.11</v>
          </cell>
          <cell r="Y1067">
            <v>70078</v>
          </cell>
          <cell r="Z1067" t="str">
            <v>SIRIMAL FOOT WE</v>
          </cell>
          <cell r="AA1067">
            <v>330</v>
          </cell>
          <cell r="AB1067">
            <v>228356.81</v>
          </cell>
          <cell r="AC1067">
            <v>0</v>
          </cell>
        </row>
        <row r="1068">
          <cell r="F1068">
            <v>5715513</v>
          </cell>
          <cell r="G1068">
            <v>14</v>
          </cell>
          <cell r="H1068">
            <v>9</v>
          </cell>
          <cell r="I1068" t="str">
            <v>13</v>
          </cell>
          <cell r="J1068" t="str">
            <v>TAMAYA-TR</v>
          </cell>
          <cell r="K1068" t="str">
            <v>18/8</v>
          </cell>
          <cell r="L1068" t="str">
            <v>+</v>
          </cell>
          <cell r="M1068" t="str">
            <v>B</v>
          </cell>
          <cell r="N1068" t="str">
            <v>D</v>
          </cell>
          <cell r="O1068">
            <v>899</v>
          </cell>
          <cell r="P1068">
            <v>439</v>
          </cell>
          <cell r="Q1068">
            <v>515.15</v>
          </cell>
          <cell r="R1068">
            <v>2</v>
          </cell>
          <cell r="S1068">
            <v>2</v>
          </cell>
          <cell r="T1068">
            <v>1</v>
          </cell>
          <cell r="U1068">
            <v>1</v>
          </cell>
          <cell r="V1068">
            <v>768.38</v>
          </cell>
          <cell r="W1068">
            <v>86</v>
          </cell>
          <cell r="X1068">
            <v>65965.42</v>
          </cell>
          <cell r="Y1068">
            <v>70078</v>
          </cell>
          <cell r="Z1068" t="str">
            <v>SIRIMAL FOOT WE</v>
          </cell>
          <cell r="AA1068">
            <v>337</v>
          </cell>
          <cell r="AB1068">
            <v>231742.85</v>
          </cell>
          <cell r="AC1068">
            <v>0</v>
          </cell>
        </row>
        <row r="1069">
          <cell r="F1069">
            <v>5716513</v>
          </cell>
          <cell r="G1069">
            <v>14</v>
          </cell>
          <cell r="H1069">
            <v>9</v>
          </cell>
          <cell r="I1069" t="str">
            <v>13</v>
          </cell>
          <cell r="J1069" t="str">
            <v>TAMAYA-TR</v>
          </cell>
          <cell r="K1069" t="str">
            <v>18/8</v>
          </cell>
          <cell r="L1069" t="str">
            <v>+</v>
          </cell>
          <cell r="M1069" t="str">
            <v>B</v>
          </cell>
          <cell r="N1069" t="str">
            <v>D</v>
          </cell>
          <cell r="O1069">
            <v>899</v>
          </cell>
          <cell r="P1069">
            <v>439</v>
          </cell>
          <cell r="Q1069">
            <v>515.15</v>
          </cell>
          <cell r="R1069">
            <v>2</v>
          </cell>
          <cell r="S1069">
            <v>2</v>
          </cell>
          <cell r="T1069">
            <v>2</v>
          </cell>
          <cell r="U1069">
            <v>1</v>
          </cell>
          <cell r="V1069">
            <v>768.38</v>
          </cell>
          <cell r="W1069">
            <v>68</v>
          </cell>
          <cell r="X1069">
            <v>51750.38</v>
          </cell>
          <cell r="Y1069">
            <v>70078</v>
          </cell>
          <cell r="Z1069" t="str">
            <v>SIRIMAL FOOT WE</v>
          </cell>
          <cell r="AA1069">
            <v>747</v>
          </cell>
          <cell r="AB1069">
            <v>513143.78</v>
          </cell>
          <cell r="AC1069">
            <v>12</v>
          </cell>
        </row>
        <row r="1070">
          <cell r="F1070">
            <v>5716514</v>
          </cell>
          <cell r="G1070">
            <v>14</v>
          </cell>
          <cell r="H1070">
            <v>9</v>
          </cell>
          <cell r="I1070" t="str">
            <v>14</v>
          </cell>
          <cell r="J1070" t="str">
            <v>KATIA</v>
          </cell>
          <cell r="K1070" t="str">
            <v>00/0</v>
          </cell>
          <cell r="L1070" t="str">
            <v/>
          </cell>
          <cell r="M1070" t="str">
            <v>B</v>
          </cell>
          <cell r="N1070" t="str">
            <v>D</v>
          </cell>
          <cell r="O1070">
            <v>899</v>
          </cell>
          <cell r="P1070">
            <v>474</v>
          </cell>
          <cell r="Q1070">
            <v>556.22</v>
          </cell>
          <cell r="R1070">
            <v>11</v>
          </cell>
          <cell r="S1070">
            <v>10</v>
          </cell>
          <cell r="T1070">
            <v>7</v>
          </cell>
          <cell r="U1070">
            <v>11</v>
          </cell>
          <cell r="V1070">
            <v>8452.18</v>
          </cell>
          <cell r="W1070">
            <v>193</v>
          </cell>
          <cell r="X1070">
            <v>146122.82999999999</v>
          </cell>
          <cell r="Y1070">
            <v>70078</v>
          </cell>
          <cell r="Z1070" t="str">
            <v>SIRIMAL FOOT WE</v>
          </cell>
          <cell r="AA1070">
            <v>218</v>
          </cell>
          <cell r="AB1070">
            <v>164553.85</v>
          </cell>
          <cell r="AC1070">
            <v>0</v>
          </cell>
        </row>
        <row r="1071">
          <cell r="F1071">
            <v>5714514</v>
          </cell>
          <cell r="G1071">
            <v>14</v>
          </cell>
          <cell r="H1071">
            <v>9</v>
          </cell>
          <cell r="I1071" t="str">
            <v>14</v>
          </cell>
          <cell r="J1071" t="str">
            <v>KATIA</v>
          </cell>
          <cell r="K1071" t="str">
            <v>00/0</v>
          </cell>
          <cell r="L1071" t="str">
            <v/>
          </cell>
          <cell r="M1071" t="str">
            <v>B</v>
          </cell>
          <cell r="N1071" t="str">
            <v>D</v>
          </cell>
          <cell r="O1071">
            <v>899</v>
          </cell>
          <cell r="P1071">
            <v>474</v>
          </cell>
          <cell r="Q1071">
            <v>556.22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70078</v>
          </cell>
          <cell r="Z1071" t="str">
            <v>SIRIMAL FOOT WE</v>
          </cell>
          <cell r="AA1071">
            <v>0</v>
          </cell>
          <cell r="AB1071">
            <v>0</v>
          </cell>
          <cell r="AC1071">
            <v>0</v>
          </cell>
        </row>
        <row r="1072">
          <cell r="F1072">
            <v>5716525</v>
          </cell>
          <cell r="G1072">
            <v>14</v>
          </cell>
          <cell r="H1072">
            <v>9</v>
          </cell>
          <cell r="I1072" t="str">
            <v>25</v>
          </cell>
          <cell r="J1072" t="str">
            <v>ALIZA-TH</v>
          </cell>
          <cell r="K1072" t="str">
            <v>00/0</v>
          </cell>
          <cell r="L1072" t="str">
            <v/>
          </cell>
          <cell r="M1072" t="str">
            <v>B</v>
          </cell>
          <cell r="N1072" t="str">
            <v>W</v>
          </cell>
          <cell r="O1072">
            <v>899</v>
          </cell>
          <cell r="P1072">
            <v>430</v>
          </cell>
          <cell r="Q1072">
            <v>504.59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70002</v>
          </cell>
          <cell r="Z1072" t="str">
            <v>SAMSON COMPOUND</v>
          </cell>
        </row>
        <row r="1073">
          <cell r="F1073">
            <v>5715525</v>
          </cell>
          <cell r="G1073">
            <v>14</v>
          </cell>
          <cell r="H1073">
            <v>9</v>
          </cell>
          <cell r="I1073" t="str">
            <v>25</v>
          </cell>
          <cell r="J1073" t="str">
            <v>ALIZA-TH</v>
          </cell>
          <cell r="K1073" t="str">
            <v>00/0</v>
          </cell>
          <cell r="L1073" t="str">
            <v/>
          </cell>
          <cell r="M1073" t="str">
            <v>B</v>
          </cell>
          <cell r="N1073" t="str">
            <v>W</v>
          </cell>
          <cell r="O1073">
            <v>899</v>
          </cell>
          <cell r="P1073">
            <v>430</v>
          </cell>
          <cell r="Q1073">
            <v>504.59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  <cell r="X1073">
            <v>0</v>
          </cell>
          <cell r="Y1073">
            <v>70002</v>
          </cell>
          <cell r="Z1073" t="str">
            <v>SAMSON COMPOUND</v>
          </cell>
        </row>
        <row r="1074">
          <cell r="F1074">
            <v>5719525</v>
          </cell>
          <cell r="G1074">
            <v>14</v>
          </cell>
          <cell r="H1074">
            <v>9</v>
          </cell>
          <cell r="I1074" t="str">
            <v>25</v>
          </cell>
          <cell r="J1074" t="str">
            <v>ALIZA-TH</v>
          </cell>
          <cell r="K1074" t="str">
            <v>00/0</v>
          </cell>
          <cell r="L1074" t="str">
            <v/>
          </cell>
          <cell r="M1074" t="str">
            <v>B</v>
          </cell>
          <cell r="N1074" t="str">
            <v>D</v>
          </cell>
          <cell r="O1074">
            <v>899</v>
          </cell>
          <cell r="P1074">
            <v>430</v>
          </cell>
          <cell r="Q1074">
            <v>504.59</v>
          </cell>
          <cell r="R1074">
            <v>0</v>
          </cell>
          <cell r="S1074">
            <v>0</v>
          </cell>
          <cell r="T1074">
            <v>0</v>
          </cell>
          <cell r="U1074">
            <v>0</v>
          </cell>
          <cell r="V1074">
            <v>0</v>
          </cell>
          <cell r="W1074">
            <v>0</v>
          </cell>
          <cell r="X1074">
            <v>0</v>
          </cell>
          <cell r="Y1074">
            <v>70002</v>
          </cell>
          <cell r="Z1074" t="str">
            <v>SAMSON COMPOUND</v>
          </cell>
        </row>
        <row r="1075">
          <cell r="F1075">
            <v>5716527</v>
          </cell>
          <cell r="G1075">
            <v>14</v>
          </cell>
          <cell r="H1075">
            <v>9</v>
          </cell>
          <cell r="I1075" t="str">
            <v>27</v>
          </cell>
          <cell r="J1075" t="str">
            <v>ALIZA-M</v>
          </cell>
          <cell r="K1075" t="str">
            <v>00/0</v>
          </cell>
          <cell r="L1075" t="str">
            <v/>
          </cell>
          <cell r="M1075" t="str">
            <v>B</v>
          </cell>
          <cell r="N1075" t="str">
            <v>W</v>
          </cell>
          <cell r="O1075">
            <v>899</v>
          </cell>
          <cell r="P1075">
            <v>430</v>
          </cell>
          <cell r="Q1075">
            <v>504.59</v>
          </cell>
          <cell r="R1075">
            <v>0</v>
          </cell>
          <cell r="S1075">
            <v>0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Y1075">
            <v>70002</v>
          </cell>
          <cell r="Z1075" t="str">
            <v>SAMSON COMPOUND</v>
          </cell>
        </row>
        <row r="1076">
          <cell r="F1076">
            <v>5714527</v>
          </cell>
          <cell r="G1076">
            <v>14</v>
          </cell>
          <cell r="H1076">
            <v>9</v>
          </cell>
          <cell r="I1076" t="str">
            <v>27</v>
          </cell>
          <cell r="J1076" t="str">
            <v>ALIZA-M</v>
          </cell>
          <cell r="K1076" t="str">
            <v>00/0</v>
          </cell>
          <cell r="L1076" t="str">
            <v/>
          </cell>
          <cell r="M1076" t="str">
            <v>B</v>
          </cell>
          <cell r="N1076" t="str">
            <v>W</v>
          </cell>
          <cell r="O1076">
            <v>899</v>
          </cell>
          <cell r="P1076">
            <v>430</v>
          </cell>
          <cell r="Q1076">
            <v>504.59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70002</v>
          </cell>
          <cell r="Z1076" t="str">
            <v>SAMSON COMPOUND</v>
          </cell>
        </row>
        <row r="1077">
          <cell r="F1077">
            <v>5718527</v>
          </cell>
          <cell r="G1077">
            <v>14</v>
          </cell>
          <cell r="H1077">
            <v>9</v>
          </cell>
          <cell r="I1077" t="str">
            <v>27</v>
          </cell>
          <cell r="J1077" t="str">
            <v>ALIZA-M</v>
          </cell>
          <cell r="K1077" t="str">
            <v>00/0</v>
          </cell>
          <cell r="L1077" t="str">
            <v/>
          </cell>
          <cell r="M1077" t="str">
            <v>B</v>
          </cell>
          <cell r="N1077" t="str">
            <v>W</v>
          </cell>
          <cell r="O1077">
            <v>899</v>
          </cell>
          <cell r="P1077">
            <v>430</v>
          </cell>
          <cell r="Q1077">
            <v>504.59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70002</v>
          </cell>
          <cell r="Z1077" t="str">
            <v>SAMSON COMPOUND</v>
          </cell>
        </row>
        <row r="1078">
          <cell r="F1078">
            <v>5786547</v>
          </cell>
          <cell r="G1078">
            <v>14</v>
          </cell>
          <cell r="H1078">
            <v>9</v>
          </cell>
          <cell r="I1078" t="str">
            <v>47</v>
          </cell>
          <cell r="J1078" t="str">
            <v>JANET-TH</v>
          </cell>
          <cell r="K1078" t="str">
            <v>38/8</v>
          </cell>
          <cell r="L1078" t="str">
            <v>+</v>
          </cell>
          <cell r="M1078" t="str">
            <v>B</v>
          </cell>
          <cell r="N1078" t="str">
            <v>N</v>
          </cell>
          <cell r="O1078">
            <v>699</v>
          </cell>
          <cell r="P1078">
            <v>340</v>
          </cell>
          <cell r="Q1078">
            <v>398.98</v>
          </cell>
          <cell r="R1078">
            <v>104</v>
          </cell>
          <cell r="S1078">
            <v>89</v>
          </cell>
          <cell r="T1078">
            <v>114</v>
          </cell>
          <cell r="U1078">
            <v>106</v>
          </cell>
          <cell r="V1078">
            <v>62581.81</v>
          </cell>
          <cell r="W1078">
            <v>2467</v>
          </cell>
          <cell r="X1078">
            <v>1338395.6000000001</v>
          </cell>
          <cell r="Y1078">
            <v>70002</v>
          </cell>
          <cell r="Z1078" t="str">
            <v>SAMSON COMPOUND</v>
          </cell>
          <cell r="AA1078">
            <v>2578</v>
          </cell>
          <cell r="AB1078">
            <v>1293263.6000000001</v>
          </cell>
          <cell r="AC1078">
            <v>1388</v>
          </cell>
        </row>
        <row r="1079">
          <cell r="F1079">
            <v>5789547</v>
          </cell>
          <cell r="G1079">
            <v>14</v>
          </cell>
          <cell r="H1079">
            <v>9</v>
          </cell>
          <cell r="I1079" t="str">
            <v>47</v>
          </cell>
          <cell r="J1079" t="str">
            <v>JANET-TH</v>
          </cell>
          <cell r="K1079" t="str">
            <v>38/8</v>
          </cell>
          <cell r="L1079" t="str">
            <v>+</v>
          </cell>
          <cell r="M1079" t="str">
            <v>B</v>
          </cell>
          <cell r="N1079" t="str">
            <v>N</v>
          </cell>
          <cell r="O1079">
            <v>699</v>
          </cell>
          <cell r="P1079">
            <v>340</v>
          </cell>
          <cell r="Q1079">
            <v>398.98</v>
          </cell>
          <cell r="R1079">
            <v>54</v>
          </cell>
          <cell r="S1079">
            <v>27</v>
          </cell>
          <cell r="T1079">
            <v>23</v>
          </cell>
          <cell r="U1079">
            <v>35</v>
          </cell>
          <cell r="V1079">
            <v>20820.78</v>
          </cell>
          <cell r="W1079">
            <v>729</v>
          </cell>
          <cell r="X1079">
            <v>400771.47</v>
          </cell>
          <cell r="Y1079">
            <v>70002</v>
          </cell>
          <cell r="Z1079" t="str">
            <v>SAMSON COMPOUND</v>
          </cell>
          <cell r="AA1079">
            <v>1037</v>
          </cell>
          <cell r="AB1079">
            <v>523908.28</v>
          </cell>
          <cell r="AC1079">
            <v>507</v>
          </cell>
        </row>
        <row r="1080">
          <cell r="F1080">
            <v>5715549</v>
          </cell>
          <cell r="G1080">
            <v>14</v>
          </cell>
          <cell r="H1080">
            <v>9</v>
          </cell>
          <cell r="I1080" t="str">
            <v>49</v>
          </cell>
          <cell r="J1080" t="str">
            <v>GLORIA-TH</v>
          </cell>
          <cell r="K1080" t="str">
            <v>38/8</v>
          </cell>
          <cell r="L1080" t="str">
            <v>+</v>
          </cell>
          <cell r="M1080" t="str">
            <v>B</v>
          </cell>
          <cell r="N1080" t="str">
            <v>N</v>
          </cell>
          <cell r="O1080">
            <v>899</v>
          </cell>
          <cell r="P1080">
            <v>410</v>
          </cell>
          <cell r="Q1080">
            <v>481.12</v>
          </cell>
          <cell r="R1080">
            <v>95</v>
          </cell>
          <cell r="S1080">
            <v>81</v>
          </cell>
          <cell r="T1080">
            <v>92</v>
          </cell>
          <cell r="U1080">
            <v>69</v>
          </cell>
          <cell r="V1080">
            <v>52365.08</v>
          </cell>
          <cell r="W1080">
            <v>2096</v>
          </cell>
          <cell r="X1080">
            <v>1496339</v>
          </cell>
          <cell r="Y1080">
            <v>70002</v>
          </cell>
          <cell r="Z1080" t="str">
            <v>SAMSON COMPOUND</v>
          </cell>
          <cell r="AA1080">
            <v>2690</v>
          </cell>
          <cell r="AB1080">
            <v>1797659.3</v>
          </cell>
          <cell r="AC1080">
            <v>777</v>
          </cell>
        </row>
        <row r="1081">
          <cell r="F1081">
            <v>5719549</v>
          </cell>
          <cell r="G1081">
            <v>14</v>
          </cell>
          <cell r="H1081">
            <v>9</v>
          </cell>
          <cell r="I1081" t="str">
            <v>49</v>
          </cell>
          <cell r="J1081" t="str">
            <v>GLORIA-TH</v>
          </cell>
          <cell r="K1081" t="str">
            <v>38/8</v>
          </cell>
          <cell r="L1081" t="str">
            <v>+</v>
          </cell>
          <cell r="M1081" t="str">
            <v>B</v>
          </cell>
          <cell r="N1081" t="str">
            <v>N</v>
          </cell>
          <cell r="O1081">
            <v>899</v>
          </cell>
          <cell r="P1081">
            <v>410</v>
          </cell>
          <cell r="Q1081">
            <v>481.12</v>
          </cell>
          <cell r="R1081">
            <v>232</v>
          </cell>
          <cell r="S1081">
            <v>145</v>
          </cell>
          <cell r="T1081">
            <v>158</v>
          </cell>
          <cell r="U1081">
            <v>156</v>
          </cell>
          <cell r="V1081">
            <v>118714.68</v>
          </cell>
          <cell r="W1081">
            <v>4471</v>
          </cell>
          <cell r="X1081">
            <v>3209073.4</v>
          </cell>
          <cell r="Y1081">
            <v>70002</v>
          </cell>
          <cell r="Z1081" t="str">
            <v>SAMSON COMPOUND</v>
          </cell>
          <cell r="AA1081">
            <v>4061</v>
          </cell>
          <cell r="AB1081">
            <v>2711149.1</v>
          </cell>
          <cell r="AC1081">
            <v>952</v>
          </cell>
        </row>
        <row r="1082">
          <cell r="F1082">
            <v>5716550</v>
          </cell>
          <cell r="G1082">
            <v>14</v>
          </cell>
          <cell r="H1082">
            <v>9</v>
          </cell>
          <cell r="I1082" t="str">
            <v>50</v>
          </cell>
          <cell r="J1082" t="str">
            <v>GLORIA-M</v>
          </cell>
          <cell r="K1082" t="str">
            <v>38/8</v>
          </cell>
          <cell r="L1082" t="str">
            <v>+</v>
          </cell>
          <cell r="M1082" t="str">
            <v>B</v>
          </cell>
          <cell r="N1082" t="str">
            <v>N</v>
          </cell>
          <cell r="O1082">
            <v>899</v>
          </cell>
          <cell r="P1082">
            <v>410</v>
          </cell>
          <cell r="Q1082">
            <v>481.12</v>
          </cell>
          <cell r="R1082">
            <v>114</v>
          </cell>
          <cell r="S1082">
            <v>110</v>
          </cell>
          <cell r="T1082">
            <v>123</v>
          </cell>
          <cell r="U1082">
            <v>54</v>
          </cell>
          <cell r="V1082">
            <v>41108.32</v>
          </cell>
          <cell r="W1082">
            <v>3402</v>
          </cell>
          <cell r="X1082">
            <v>2428066.2999999998</v>
          </cell>
          <cell r="Y1082">
            <v>70002</v>
          </cell>
          <cell r="Z1082" t="str">
            <v>SAMSON COMPOUND</v>
          </cell>
          <cell r="AA1082">
            <v>4439</v>
          </cell>
          <cell r="AB1082">
            <v>2945595.8</v>
          </cell>
          <cell r="AC1082">
            <v>901</v>
          </cell>
        </row>
        <row r="1083">
          <cell r="F1083">
            <v>5715550</v>
          </cell>
          <cell r="G1083">
            <v>14</v>
          </cell>
          <cell r="H1083">
            <v>9</v>
          </cell>
          <cell r="I1083" t="str">
            <v>50</v>
          </cell>
          <cell r="J1083" t="str">
            <v>GLORIA-M</v>
          </cell>
          <cell r="K1083" t="str">
            <v>38/8</v>
          </cell>
          <cell r="L1083" t="str">
            <v>+</v>
          </cell>
          <cell r="M1083" t="str">
            <v>B</v>
          </cell>
          <cell r="N1083" t="str">
            <v>N</v>
          </cell>
          <cell r="O1083">
            <v>899</v>
          </cell>
          <cell r="P1083">
            <v>410</v>
          </cell>
          <cell r="Q1083">
            <v>481.12</v>
          </cell>
          <cell r="R1083">
            <v>170</v>
          </cell>
          <cell r="S1083">
            <v>108</v>
          </cell>
          <cell r="T1083">
            <v>122</v>
          </cell>
          <cell r="U1083">
            <v>130</v>
          </cell>
          <cell r="V1083">
            <v>98890.48</v>
          </cell>
          <cell r="W1083">
            <v>3389</v>
          </cell>
          <cell r="X1083">
            <v>2413004.2999999998</v>
          </cell>
          <cell r="Y1083">
            <v>70002</v>
          </cell>
          <cell r="Z1083" t="str">
            <v>SAMSON COMPOUND</v>
          </cell>
          <cell r="AA1083">
            <v>2869</v>
          </cell>
          <cell r="AB1083">
            <v>1915650.1</v>
          </cell>
          <cell r="AC1083">
            <v>640</v>
          </cell>
        </row>
        <row r="1084">
          <cell r="F1084">
            <v>5716551</v>
          </cell>
          <cell r="G1084">
            <v>14</v>
          </cell>
          <cell r="H1084">
            <v>9</v>
          </cell>
          <cell r="I1084" t="str">
            <v>51</v>
          </cell>
          <cell r="J1084" t="str">
            <v>GLORIA-TR</v>
          </cell>
          <cell r="K1084" t="str">
            <v>38/8</v>
          </cell>
          <cell r="L1084" t="str">
            <v>+</v>
          </cell>
          <cell r="M1084" t="str">
            <v>B</v>
          </cell>
          <cell r="N1084" t="str">
            <v>N</v>
          </cell>
          <cell r="O1084">
            <v>899</v>
          </cell>
          <cell r="P1084">
            <v>420</v>
          </cell>
          <cell r="Q1084">
            <v>492.86</v>
          </cell>
          <cell r="R1084">
            <v>94</v>
          </cell>
          <cell r="S1084">
            <v>65</v>
          </cell>
          <cell r="T1084">
            <v>80</v>
          </cell>
          <cell r="U1084">
            <v>93</v>
          </cell>
          <cell r="V1084">
            <v>71113.56</v>
          </cell>
          <cell r="W1084">
            <v>2448</v>
          </cell>
          <cell r="X1084">
            <v>1748900.5</v>
          </cell>
          <cell r="Y1084">
            <v>70002</v>
          </cell>
          <cell r="Z1084" t="str">
            <v>SAMSON COMPOUND</v>
          </cell>
          <cell r="AA1084">
            <v>2707</v>
          </cell>
          <cell r="AB1084">
            <v>1821368</v>
          </cell>
          <cell r="AC1084">
            <v>410</v>
          </cell>
        </row>
        <row r="1085">
          <cell r="F1085">
            <v>5715551</v>
          </cell>
          <cell r="G1085">
            <v>14</v>
          </cell>
          <cell r="H1085">
            <v>9</v>
          </cell>
          <cell r="I1085" t="str">
            <v>51</v>
          </cell>
          <cell r="J1085" t="str">
            <v>GLORIA-TR</v>
          </cell>
          <cell r="K1085" t="str">
            <v>38/8</v>
          </cell>
          <cell r="L1085" t="str">
            <v>+</v>
          </cell>
          <cell r="M1085" t="str">
            <v>B</v>
          </cell>
          <cell r="N1085" t="str">
            <v>N</v>
          </cell>
          <cell r="O1085">
            <v>899</v>
          </cell>
          <cell r="P1085">
            <v>420</v>
          </cell>
          <cell r="Q1085">
            <v>492.86</v>
          </cell>
          <cell r="R1085">
            <v>98</v>
          </cell>
          <cell r="S1085">
            <v>45</v>
          </cell>
          <cell r="T1085">
            <v>64</v>
          </cell>
          <cell r="U1085">
            <v>73</v>
          </cell>
          <cell r="V1085">
            <v>55131.24</v>
          </cell>
          <cell r="W1085">
            <v>1864</v>
          </cell>
          <cell r="X1085">
            <v>1332321.8999999999</v>
          </cell>
          <cell r="Y1085">
            <v>70002</v>
          </cell>
          <cell r="Z1085" t="str">
            <v>SAMSON COMPOUND</v>
          </cell>
          <cell r="AA1085">
            <v>2007</v>
          </cell>
          <cell r="AB1085">
            <v>1349934</v>
          </cell>
          <cell r="AC1085">
            <v>368</v>
          </cell>
        </row>
        <row r="1086">
          <cell r="F1086">
            <v>5713503</v>
          </cell>
          <cell r="G1086">
            <v>14</v>
          </cell>
          <cell r="H1086">
            <v>90</v>
          </cell>
          <cell r="I1086" t="str">
            <v>03</v>
          </cell>
          <cell r="J1086" t="str">
            <v>SONAM-TH</v>
          </cell>
          <cell r="K1086" t="str">
            <v>38/8</v>
          </cell>
          <cell r="L1086" t="str">
            <v>-</v>
          </cell>
          <cell r="M1086" t="str">
            <v>B</v>
          </cell>
          <cell r="N1086" t="str">
            <v>D</v>
          </cell>
          <cell r="O1086">
            <v>100</v>
          </cell>
          <cell r="P1086">
            <v>379.41</v>
          </cell>
          <cell r="Q1086">
            <v>384</v>
          </cell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1</v>
          </cell>
          <cell r="X1086">
            <v>85.47</v>
          </cell>
          <cell r="Y1086">
            <v>70091</v>
          </cell>
          <cell r="Z1086" t="str">
            <v>PREMALAL ENTERP</v>
          </cell>
          <cell r="AA1086">
            <v>0</v>
          </cell>
          <cell r="AB1086">
            <v>0</v>
          </cell>
          <cell r="AC1086">
            <v>27</v>
          </cell>
        </row>
        <row r="1087">
          <cell r="F1087">
            <v>7616904</v>
          </cell>
          <cell r="G1087">
            <v>14</v>
          </cell>
          <cell r="H1087">
            <v>90</v>
          </cell>
          <cell r="I1087" t="str">
            <v>04</v>
          </cell>
          <cell r="J1087" t="str">
            <v>WYNONA</v>
          </cell>
          <cell r="K1087" t="str">
            <v>39/8</v>
          </cell>
          <cell r="L1087" t="str">
            <v>-</v>
          </cell>
          <cell r="M1087" t="str">
            <v>B</v>
          </cell>
          <cell r="N1087" t="str">
            <v>D</v>
          </cell>
          <cell r="O1087">
            <v>999</v>
          </cell>
          <cell r="P1087">
            <v>2207</v>
          </cell>
          <cell r="Q1087">
            <v>2207</v>
          </cell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12</v>
          </cell>
          <cell r="X1087">
            <v>20502.599999999999</v>
          </cell>
          <cell r="Y1087">
            <v>80025</v>
          </cell>
          <cell r="Z1087" t="str">
            <v xml:space="preserve">CFS            </v>
          </cell>
          <cell r="AA1087">
            <v>29</v>
          </cell>
          <cell r="AB1087">
            <v>97992.63</v>
          </cell>
          <cell r="AC1087">
            <v>17</v>
          </cell>
        </row>
        <row r="1088">
          <cell r="F1088">
            <v>5719004</v>
          </cell>
          <cell r="G1088">
            <v>14</v>
          </cell>
          <cell r="H1088">
            <v>90</v>
          </cell>
          <cell r="I1088" t="str">
            <v>04</v>
          </cell>
          <cell r="J1088" t="str">
            <v>DESIRE</v>
          </cell>
          <cell r="K1088" t="str">
            <v>39/8</v>
          </cell>
          <cell r="L1088" t="str">
            <v>-</v>
          </cell>
          <cell r="M1088" t="str">
            <v>P</v>
          </cell>
          <cell r="N1088" t="str">
            <v>D</v>
          </cell>
          <cell r="O1088">
            <v>399</v>
          </cell>
          <cell r="P1088">
            <v>453</v>
          </cell>
          <cell r="Q1088">
            <v>453</v>
          </cell>
          <cell r="R1088">
            <v>5</v>
          </cell>
          <cell r="S1088">
            <v>1</v>
          </cell>
          <cell r="T1088">
            <v>5</v>
          </cell>
          <cell r="U1088">
            <v>2</v>
          </cell>
          <cell r="V1088">
            <v>682.06</v>
          </cell>
          <cell r="W1088">
            <v>114</v>
          </cell>
          <cell r="X1088">
            <v>38028.29</v>
          </cell>
          <cell r="Y1088">
            <v>14240</v>
          </cell>
          <cell r="Z1088" t="str">
            <v>LEATHER FACTORY</v>
          </cell>
          <cell r="AA1088">
            <v>36</v>
          </cell>
          <cell r="AB1088">
            <v>22901.93</v>
          </cell>
          <cell r="AC1088">
            <v>120</v>
          </cell>
        </row>
        <row r="1089">
          <cell r="F1089">
            <v>5716005</v>
          </cell>
          <cell r="G1089">
            <v>14</v>
          </cell>
          <cell r="H1089">
            <v>90</v>
          </cell>
          <cell r="I1089" t="str">
            <v>05</v>
          </cell>
          <cell r="J1089" t="str">
            <v>JESSICA</v>
          </cell>
          <cell r="K1089" t="str">
            <v>39/8</v>
          </cell>
          <cell r="L1089" t="str">
            <v>-</v>
          </cell>
          <cell r="M1089" t="str">
            <v>B</v>
          </cell>
          <cell r="N1089" t="str">
            <v>D</v>
          </cell>
          <cell r="O1089">
            <v>299</v>
          </cell>
          <cell r="P1089">
            <v>270</v>
          </cell>
          <cell r="Q1089">
            <v>316.83999999999997</v>
          </cell>
          <cell r="R1089">
            <v>1</v>
          </cell>
          <cell r="S1089">
            <v>1</v>
          </cell>
          <cell r="T1089">
            <v>2</v>
          </cell>
          <cell r="U1089">
            <v>2</v>
          </cell>
          <cell r="V1089">
            <v>511.12</v>
          </cell>
          <cell r="W1089">
            <v>54</v>
          </cell>
          <cell r="X1089">
            <v>15141.46</v>
          </cell>
          <cell r="Y1089">
            <v>70059</v>
          </cell>
          <cell r="Z1089" t="str">
            <v>D &amp; D INDUSTRIE</v>
          </cell>
          <cell r="AA1089">
            <v>31</v>
          </cell>
          <cell r="AB1089">
            <v>14692.24</v>
          </cell>
          <cell r="AC1089">
            <v>117</v>
          </cell>
        </row>
        <row r="1090">
          <cell r="F1090">
            <v>5715506</v>
          </cell>
          <cell r="G1090">
            <v>14</v>
          </cell>
          <cell r="H1090">
            <v>90</v>
          </cell>
          <cell r="I1090" t="str">
            <v>06</v>
          </cell>
          <cell r="J1090" t="str">
            <v>SAUMYA</v>
          </cell>
          <cell r="K1090" t="str">
            <v>39/8</v>
          </cell>
          <cell r="L1090" t="str">
            <v>-</v>
          </cell>
          <cell r="M1090" t="str">
            <v>B</v>
          </cell>
          <cell r="N1090" t="str">
            <v>D</v>
          </cell>
          <cell r="O1090">
            <v>299</v>
          </cell>
          <cell r="P1090">
            <v>345</v>
          </cell>
          <cell r="Q1090">
            <v>345</v>
          </cell>
          <cell r="R1090">
            <v>0</v>
          </cell>
          <cell r="S1090">
            <v>0</v>
          </cell>
          <cell r="T1090">
            <v>1</v>
          </cell>
          <cell r="U1090">
            <v>0</v>
          </cell>
          <cell r="V1090">
            <v>0</v>
          </cell>
          <cell r="W1090">
            <v>4</v>
          </cell>
          <cell r="X1090">
            <v>1185.48</v>
          </cell>
          <cell r="Y1090">
            <v>70011</v>
          </cell>
          <cell r="Z1090" t="str">
            <v>THE GLAMOUR SHO</v>
          </cell>
          <cell r="AA1090">
            <v>40</v>
          </cell>
          <cell r="AB1090">
            <v>16269.63</v>
          </cell>
          <cell r="AC1090">
            <v>101</v>
          </cell>
        </row>
        <row r="1091">
          <cell r="F1091">
            <v>6717507</v>
          </cell>
          <cell r="G1091">
            <v>14</v>
          </cell>
          <cell r="H1091">
            <v>90</v>
          </cell>
          <cell r="I1091" t="str">
            <v>07</v>
          </cell>
          <cell r="J1091" t="str">
            <v>LALASHI</v>
          </cell>
          <cell r="K1091" t="str">
            <v>38/8</v>
          </cell>
          <cell r="L1091" t="str">
            <v>-</v>
          </cell>
          <cell r="M1091" t="str">
            <v>B</v>
          </cell>
          <cell r="N1091" t="str">
            <v>D</v>
          </cell>
          <cell r="O1091">
            <v>200</v>
          </cell>
          <cell r="P1091">
            <v>451.46</v>
          </cell>
          <cell r="Q1091">
            <v>450</v>
          </cell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70011</v>
          </cell>
          <cell r="Z1091" t="str">
            <v>THE GLAMOUR SHO</v>
          </cell>
          <cell r="AA1091">
            <v>0</v>
          </cell>
          <cell r="AB1091">
            <v>0</v>
          </cell>
          <cell r="AC1091">
            <v>4</v>
          </cell>
        </row>
        <row r="1092">
          <cell r="F1092">
            <v>5614508</v>
          </cell>
          <cell r="G1092">
            <v>14</v>
          </cell>
          <cell r="H1092">
            <v>90</v>
          </cell>
          <cell r="I1092" t="str">
            <v>08</v>
          </cell>
          <cell r="J1092" t="str">
            <v>RITA</v>
          </cell>
          <cell r="K1092" t="str">
            <v>39/8</v>
          </cell>
          <cell r="L1092" t="str">
            <v>-</v>
          </cell>
          <cell r="M1092" t="str">
            <v>B</v>
          </cell>
          <cell r="N1092" t="str">
            <v>D</v>
          </cell>
          <cell r="O1092">
            <v>399</v>
          </cell>
          <cell r="P1092">
            <v>339.85</v>
          </cell>
          <cell r="Q1092">
            <v>339.85</v>
          </cell>
          <cell r="R1092">
            <v>5</v>
          </cell>
          <cell r="S1092">
            <v>5</v>
          </cell>
          <cell r="T1092">
            <v>4</v>
          </cell>
          <cell r="U1092">
            <v>4</v>
          </cell>
          <cell r="V1092">
            <v>1364.12</v>
          </cell>
          <cell r="W1092">
            <v>118</v>
          </cell>
          <cell r="X1092">
            <v>45799.64</v>
          </cell>
          <cell r="Y1092">
            <v>70011</v>
          </cell>
          <cell r="Z1092" t="str">
            <v>THE GLAMOUR SHO</v>
          </cell>
          <cell r="AA1092">
            <v>116</v>
          </cell>
          <cell r="AB1092">
            <v>69192.679999999993</v>
          </cell>
          <cell r="AC1092">
            <v>288</v>
          </cell>
        </row>
        <row r="1093">
          <cell r="F1093">
            <v>5616508</v>
          </cell>
          <cell r="G1093">
            <v>14</v>
          </cell>
          <cell r="H1093">
            <v>90</v>
          </cell>
          <cell r="I1093" t="str">
            <v>08</v>
          </cell>
          <cell r="J1093" t="str">
            <v>RITA</v>
          </cell>
          <cell r="K1093" t="str">
            <v>39/8</v>
          </cell>
          <cell r="L1093" t="str">
            <v>-</v>
          </cell>
          <cell r="M1093" t="str">
            <v>B</v>
          </cell>
          <cell r="N1093" t="str">
            <v>D</v>
          </cell>
          <cell r="O1093">
            <v>399</v>
          </cell>
          <cell r="P1093">
            <v>339.85</v>
          </cell>
          <cell r="Q1093">
            <v>339.85</v>
          </cell>
          <cell r="R1093">
            <v>10</v>
          </cell>
          <cell r="S1093">
            <v>12</v>
          </cell>
          <cell r="T1093">
            <v>7</v>
          </cell>
          <cell r="U1093">
            <v>3</v>
          </cell>
          <cell r="V1093">
            <v>1023.09</v>
          </cell>
          <cell r="W1093">
            <v>159</v>
          </cell>
          <cell r="X1093">
            <v>57598.74</v>
          </cell>
          <cell r="Y1093">
            <v>70011</v>
          </cell>
          <cell r="Z1093" t="str">
            <v>THE GLAMOUR SHO</v>
          </cell>
          <cell r="AA1093">
            <v>108</v>
          </cell>
          <cell r="AB1093">
            <v>67175.66</v>
          </cell>
          <cell r="AC1093">
            <v>258</v>
          </cell>
        </row>
        <row r="1094">
          <cell r="F1094">
            <v>5715508</v>
          </cell>
          <cell r="G1094">
            <v>14</v>
          </cell>
          <cell r="H1094">
            <v>90</v>
          </cell>
          <cell r="I1094" t="str">
            <v>08</v>
          </cell>
          <cell r="J1094" t="str">
            <v>SAPNA</v>
          </cell>
          <cell r="K1094" t="str">
            <v>38/8</v>
          </cell>
          <cell r="L1094" t="str">
            <v>-</v>
          </cell>
          <cell r="M1094" t="str">
            <v>B</v>
          </cell>
          <cell r="N1094" t="str">
            <v>D</v>
          </cell>
          <cell r="O1094">
            <v>100</v>
          </cell>
          <cell r="P1094">
            <v>294.08999999999997</v>
          </cell>
          <cell r="Q1094">
            <v>340.15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18</v>
          </cell>
          <cell r="X1094">
            <v>2389.7600000000002</v>
          </cell>
          <cell r="Y1094">
            <v>70075</v>
          </cell>
          <cell r="Z1094" t="str">
            <v xml:space="preserve">NEW TEAM       </v>
          </cell>
          <cell r="AA1094">
            <v>44</v>
          </cell>
          <cell r="AB1094">
            <v>6528.95</v>
          </cell>
          <cell r="AC1094">
            <v>282</v>
          </cell>
        </row>
        <row r="1095">
          <cell r="F1095">
            <v>5516009</v>
          </cell>
          <cell r="G1095">
            <v>14</v>
          </cell>
          <cell r="H1095">
            <v>90</v>
          </cell>
          <cell r="I1095" t="str">
            <v>09</v>
          </cell>
          <cell r="J1095" t="str">
            <v>PAHASU</v>
          </cell>
          <cell r="K1095" t="str">
            <v>39/8</v>
          </cell>
          <cell r="L1095" t="str">
            <v>-</v>
          </cell>
          <cell r="M1095" t="str">
            <v>B</v>
          </cell>
          <cell r="N1095" t="str">
            <v>D</v>
          </cell>
          <cell r="O1095">
            <v>299</v>
          </cell>
          <cell r="P1095">
            <v>210.13</v>
          </cell>
          <cell r="Q1095">
            <v>246.58</v>
          </cell>
          <cell r="R1095">
            <v>0</v>
          </cell>
          <cell r="S1095">
            <v>0</v>
          </cell>
          <cell r="T1095">
            <v>2</v>
          </cell>
          <cell r="U1095">
            <v>0</v>
          </cell>
          <cell r="V1095">
            <v>0</v>
          </cell>
          <cell r="W1095">
            <v>23</v>
          </cell>
          <cell r="X1095">
            <v>6690.7</v>
          </cell>
          <cell r="Y1095">
            <v>70059</v>
          </cell>
          <cell r="Z1095" t="str">
            <v>D &amp; D INDUSTRIE</v>
          </cell>
          <cell r="AA1095">
            <v>143</v>
          </cell>
          <cell r="AB1095">
            <v>33802.26</v>
          </cell>
          <cell r="AC1095">
            <v>298</v>
          </cell>
        </row>
        <row r="1096">
          <cell r="F1096">
            <v>6713009</v>
          </cell>
          <cell r="G1096">
            <v>14</v>
          </cell>
          <cell r="H1096">
            <v>90</v>
          </cell>
          <cell r="I1096" t="str">
            <v>09</v>
          </cell>
          <cell r="J1096" t="str">
            <v>DEVI</v>
          </cell>
          <cell r="K1096" t="str">
            <v>39/8</v>
          </cell>
          <cell r="L1096" t="str">
            <v>-</v>
          </cell>
          <cell r="M1096" t="str">
            <v>B</v>
          </cell>
          <cell r="N1096" t="str">
            <v>D</v>
          </cell>
          <cell r="O1096">
            <v>299</v>
          </cell>
          <cell r="P1096">
            <v>352.5</v>
          </cell>
          <cell r="Q1096">
            <v>413.65</v>
          </cell>
          <cell r="R1096">
            <v>2</v>
          </cell>
          <cell r="S1096">
            <v>2</v>
          </cell>
          <cell r="T1096">
            <v>3</v>
          </cell>
          <cell r="U1096">
            <v>9</v>
          </cell>
          <cell r="V1096">
            <v>2300.04</v>
          </cell>
          <cell r="W1096">
            <v>97</v>
          </cell>
          <cell r="X1096">
            <v>32429.98</v>
          </cell>
          <cell r="Y1096">
            <v>70006</v>
          </cell>
          <cell r="Z1096" t="str">
            <v>KALRO INTERNATI</v>
          </cell>
          <cell r="AA1096">
            <v>33</v>
          </cell>
          <cell r="AB1096">
            <v>21459.68</v>
          </cell>
          <cell r="AC1096">
            <v>126</v>
          </cell>
        </row>
        <row r="1097">
          <cell r="F1097">
            <v>5716011</v>
          </cell>
          <cell r="G1097">
            <v>14</v>
          </cell>
          <cell r="H1097">
            <v>90</v>
          </cell>
          <cell r="I1097" t="str">
            <v>11</v>
          </cell>
          <cell r="J1097" t="str">
            <v>RANSI</v>
          </cell>
          <cell r="K1097" t="str">
            <v>39/8</v>
          </cell>
          <cell r="L1097" t="str">
            <v>-</v>
          </cell>
          <cell r="M1097" t="str">
            <v>B</v>
          </cell>
          <cell r="N1097" t="str">
            <v>D</v>
          </cell>
          <cell r="O1097">
            <v>299</v>
          </cell>
          <cell r="P1097">
            <v>175</v>
          </cell>
          <cell r="Q1097">
            <v>175</v>
          </cell>
          <cell r="R1097">
            <v>3</v>
          </cell>
          <cell r="S1097">
            <v>2</v>
          </cell>
          <cell r="T1097">
            <v>4</v>
          </cell>
          <cell r="U1097">
            <v>1</v>
          </cell>
          <cell r="V1097">
            <v>255.56</v>
          </cell>
          <cell r="W1097">
            <v>48</v>
          </cell>
          <cell r="X1097">
            <v>13596.06</v>
          </cell>
          <cell r="Y1097">
            <v>70091</v>
          </cell>
          <cell r="Z1097" t="str">
            <v>PREMALAL ENTERP</v>
          </cell>
          <cell r="AA1097">
            <v>79</v>
          </cell>
          <cell r="AB1097">
            <v>25795.49</v>
          </cell>
          <cell r="AC1097">
            <v>511</v>
          </cell>
        </row>
        <row r="1098">
          <cell r="F1098">
            <v>6715512</v>
          </cell>
          <cell r="G1098">
            <v>14</v>
          </cell>
          <cell r="H1098">
            <v>90</v>
          </cell>
          <cell r="I1098" t="str">
            <v>12</v>
          </cell>
          <cell r="J1098" t="str">
            <v>DAMIE-M</v>
          </cell>
          <cell r="K1098" t="str">
            <v>38/8</v>
          </cell>
          <cell r="L1098" t="str">
            <v>-</v>
          </cell>
          <cell r="M1098" t="str">
            <v>B</v>
          </cell>
          <cell r="N1098" t="str">
            <v>D</v>
          </cell>
          <cell r="O1098">
            <v>300</v>
          </cell>
          <cell r="P1098">
            <v>1110.94</v>
          </cell>
          <cell r="Q1098">
            <v>1080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3</v>
          </cell>
          <cell r="X1098">
            <v>3117.32</v>
          </cell>
          <cell r="Y1098">
            <v>70037</v>
          </cell>
          <cell r="Z1098" t="str">
            <v xml:space="preserve">WARKING SHOES  </v>
          </cell>
          <cell r="AA1098">
            <v>3</v>
          </cell>
          <cell r="AB1098">
            <v>3673.51</v>
          </cell>
          <cell r="AC1098">
            <v>8</v>
          </cell>
        </row>
        <row r="1099">
          <cell r="F1099">
            <v>7714913</v>
          </cell>
          <cell r="G1099">
            <v>14</v>
          </cell>
          <cell r="H1099">
            <v>90</v>
          </cell>
          <cell r="I1099" t="str">
            <v>13</v>
          </cell>
          <cell r="J1099" t="str">
            <v>CALISTA</v>
          </cell>
          <cell r="K1099" t="str">
            <v>39/8</v>
          </cell>
          <cell r="L1099" t="str">
            <v>-</v>
          </cell>
          <cell r="M1099" t="str">
            <v>B</v>
          </cell>
          <cell r="N1099" t="str">
            <v>D</v>
          </cell>
          <cell r="O1099">
            <v>999</v>
          </cell>
          <cell r="P1099">
            <v>1745</v>
          </cell>
          <cell r="Q1099">
            <v>1745</v>
          </cell>
          <cell r="R1099">
            <v>0</v>
          </cell>
          <cell r="S1099">
            <v>0</v>
          </cell>
          <cell r="T1099">
            <v>0</v>
          </cell>
          <cell r="U1099">
            <v>0</v>
          </cell>
          <cell r="V1099">
            <v>0</v>
          </cell>
          <cell r="W1099">
            <v>8</v>
          </cell>
          <cell r="X1099">
            <v>19651.3</v>
          </cell>
          <cell r="Y1099">
            <v>80025</v>
          </cell>
          <cell r="Z1099" t="str">
            <v xml:space="preserve">CFS            </v>
          </cell>
          <cell r="AA1099">
            <v>49</v>
          </cell>
          <cell r="AB1099">
            <v>165428.78</v>
          </cell>
          <cell r="AC1099">
            <v>38</v>
          </cell>
        </row>
        <row r="1100">
          <cell r="F1100">
            <v>7719913</v>
          </cell>
          <cell r="G1100">
            <v>14</v>
          </cell>
          <cell r="H1100">
            <v>90</v>
          </cell>
          <cell r="I1100" t="str">
            <v>13</v>
          </cell>
          <cell r="J1100" t="str">
            <v>CALISTA</v>
          </cell>
          <cell r="K1100" t="str">
            <v>39/8</v>
          </cell>
          <cell r="L1100" t="str">
            <v>-</v>
          </cell>
          <cell r="M1100" t="str">
            <v>B</v>
          </cell>
          <cell r="N1100" t="str">
            <v>D</v>
          </cell>
          <cell r="O1100">
            <v>999</v>
          </cell>
          <cell r="P1100">
            <v>1745</v>
          </cell>
          <cell r="Q1100">
            <v>1745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7</v>
          </cell>
          <cell r="X1100">
            <v>16233.35</v>
          </cell>
          <cell r="Y1100">
            <v>80025</v>
          </cell>
          <cell r="Z1100" t="str">
            <v xml:space="preserve">CFS            </v>
          </cell>
          <cell r="AA1100">
            <v>48</v>
          </cell>
          <cell r="AB1100">
            <v>159618.26999999999</v>
          </cell>
          <cell r="AC1100">
            <v>39</v>
          </cell>
        </row>
        <row r="1101">
          <cell r="F1101">
            <v>5716013</v>
          </cell>
          <cell r="G1101">
            <v>14</v>
          </cell>
          <cell r="H1101">
            <v>90</v>
          </cell>
          <cell r="I1101" t="str">
            <v>13</v>
          </cell>
          <cell r="J1101" t="str">
            <v>LESI-2</v>
          </cell>
          <cell r="K1101" t="str">
            <v>39/8</v>
          </cell>
          <cell r="L1101" t="str">
            <v>-</v>
          </cell>
          <cell r="M1101" t="str">
            <v>B</v>
          </cell>
          <cell r="N1101" t="str">
            <v>D</v>
          </cell>
          <cell r="O1101">
            <v>299</v>
          </cell>
          <cell r="P1101">
            <v>204.67</v>
          </cell>
          <cell r="Q1101">
            <v>240.56</v>
          </cell>
          <cell r="R1101">
            <v>6</v>
          </cell>
          <cell r="S1101">
            <v>5</v>
          </cell>
          <cell r="T1101">
            <v>15</v>
          </cell>
          <cell r="U1101">
            <v>2</v>
          </cell>
          <cell r="V1101">
            <v>298.29000000000002</v>
          </cell>
          <cell r="W1101">
            <v>154</v>
          </cell>
          <cell r="X1101">
            <v>42189.03</v>
          </cell>
          <cell r="Y1101">
            <v>70059</v>
          </cell>
          <cell r="Z1101" t="str">
            <v>D &amp; D INDUSTRIE</v>
          </cell>
          <cell r="AA1101">
            <v>113</v>
          </cell>
          <cell r="AB1101">
            <v>46155.839999999997</v>
          </cell>
          <cell r="AC1101">
            <v>306</v>
          </cell>
        </row>
        <row r="1102">
          <cell r="F1102">
            <v>6616514</v>
          </cell>
          <cell r="G1102">
            <v>14</v>
          </cell>
          <cell r="H1102">
            <v>90</v>
          </cell>
          <cell r="I1102" t="str">
            <v>14</v>
          </cell>
          <cell r="J1102" t="str">
            <v>ANITA</v>
          </cell>
          <cell r="K1102" t="str">
            <v>39/8</v>
          </cell>
          <cell r="L1102" t="str">
            <v>-</v>
          </cell>
          <cell r="M1102" t="str">
            <v>B</v>
          </cell>
          <cell r="N1102" t="str">
            <v>D</v>
          </cell>
          <cell r="O1102">
            <v>999</v>
          </cell>
          <cell r="P1102">
            <v>901</v>
          </cell>
          <cell r="Q1102">
            <v>895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70005</v>
          </cell>
          <cell r="Z1102" t="str">
            <v xml:space="preserve">S.N.S.         </v>
          </cell>
          <cell r="AA1102">
            <v>32</v>
          </cell>
          <cell r="AB1102">
            <v>54673.599999999999</v>
          </cell>
          <cell r="AC1102">
            <v>0</v>
          </cell>
        </row>
        <row r="1103">
          <cell r="F1103">
            <v>5719015</v>
          </cell>
          <cell r="G1103">
            <v>14</v>
          </cell>
          <cell r="H1103">
            <v>90</v>
          </cell>
          <cell r="I1103" t="str">
            <v>15</v>
          </cell>
          <cell r="J1103" t="str">
            <v>FLOWER</v>
          </cell>
          <cell r="K1103" t="str">
            <v>39/8</v>
          </cell>
          <cell r="L1103" t="str">
            <v>-</v>
          </cell>
          <cell r="M1103" t="str">
            <v>B</v>
          </cell>
          <cell r="N1103" t="str">
            <v>D</v>
          </cell>
          <cell r="O1103">
            <v>399</v>
          </cell>
          <cell r="P1103">
            <v>343.08</v>
          </cell>
          <cell r="Q1103">
            <v>357</v>
          </cell>
          <cell r="R1103">
            <v>7</v>
          </cell>
          <cell r="S1103">
            <v>3</v>
          </cell>
          <cell r="T1103">
            <v>0</v>
          </cell>
          <cell r="U1103">
            <v>6</v>
          </cell>
          <cell r="V1103">
            <v>1191.48</v>
          </cell>
          <cell r="W1103">
            <v>56</v>
          </cell>
          <cell r="X1103">
            <v>19014.59</v>
          </cell>
          <cell r="Y1103">
            <v>14240</v>
          </cell>
          <cell r="Z1103" t="str">
            <v>LEATHER FACTORY</v>
          </cell>
          <cell r="AA1103">
            <v>42</v>
          </cell>
          <cell r="AB1103">
            <v>17828.810000000001</v>
          </cell>
          <cell r="AC1103">
            <v>49</v>
          </cell>
        </row>
        <row r="1104">
          <cell r="F1104">
            <v>7614020</v>
          </cell>
          <cell r="G1104">
            <v>14</v>
          </cell>
          <cell r="H1104">
            <v>90</v>
          </cell>
          <cell r="I1104" t="str">
            <v>20</v>
          </cell>
          <cell r="J1104" t="str">
            <v>SHAGUN</v>
          </cell>
          <cell r="K1104" t="str">
            <v>41/8</v>
          </cell>
          <cell r="L1104" t="str">
            <v>-</v>
          </cell>
          <cell r="M1104" t="str">
            <v>B</v>
          </cell>
          <cell r="N1104" t="str">
            <v>D</v>
          </cell>
          <cell r="O1104">
            <v>600</v>
          </cell>
          <cell r="P1104">
            <v>910</v>
          </cell>
          <cell r="Q1104">
            <v>910</v>
          </cell>
          <cell r="R1104">
            <v>0</v>
          </cell>
          <cell r="S1104">
            <v>0</v>
          </cell>
          <cell r="T1104">
            <v>0</v>
          </cell>
          <cell r="U1104">
            <v>0</v>
          </cell>
          <cell r="V1104">
            <v>0</v>
          </cell>
          <cell r="W1104">
            <v>4</v>
          </cell>
          <cell r="X1104">
            <v>4697.45</v>
          </cell>
          <cell r="Y1104">
            <v>70037</v>
          </cell>
          <cell r="Z1104" t="str">
            <v xml:space="preserve">WARKING SHOES  </v>
          </cell>
          <cell r="AA1104">
            <v>9</v>
          </cell>
          <cell r="AB1104">
            <v>10422.129999999999</v>
          </cell>
          <cell r="AC1104">
            <v>39</v>
          </cell>
        </row>
        <row r="1105">
          <cell r="F1105">
            <v>5716523</v>
          </cell>
          <cell r="G1105">
            <v>14</v>
          </cell>
          <cell r="H1105">
            <v>90</v>
          </cell>
          <cell r="I1105" t="str">
            <v>23</v>
          </cell>
          <cell r="J1105" t="str">
            <v>NEHA-TH</v>
          </cell>
          <cell r="K1105" t="str">
            <v>39/8</v>
          </cell>
          <cell r="L1105" t="str">
            <v>-</v>
          </cell>
          <cell r="M1105" t="str">
            <v>B</v>
          </cell>
          <cell r="N1105" t="str">
            <v>D</v>
          </cell>
          <cell r="O1105">
            <v>399</v>
          </cell>
          <cell r="P1105">
            <v>400.99</v>
          </cell>
          <cell r="Q1105">
            <v>400.99</v>
          </cell>
          <cell r="R1105">
            <v>14</v>
          </cell>
          <cell r="S1105">
            <v>13</v>
          </cell>
          <cell r="T1105">
            <v>11</v>
          </cell>
          <cell r="U1105">
            <v>4</v>
          </cell>
          <cell r="V1105">
            <v>1364.12</v>
          </cell>
          <cell r="W1105">
            <v>341</v>
          </cell>
          <cell r="X1105">
            <v>171503.5</v>
          </cell>
          <cell r="Y1105">
            <v>70011</v>
          </cell>
          <cell r="Z1105" t="str">
            <v>THE GLAMOUR SHO</v>
          </cell>
          <cell r="AA1105">
            <v>258</v>
          </cell>
          <cell r="AB1105">
            <v>215230.02</v>
          </cell>
          <cell r="AC1105">
            <v>775</v>
          </cell>
        </row>
        <row r="1106">
          <cell r="F1106">
            <v>5715523</v>
          </cell>
          <cell r="G1106">
            <v>14</v>
          </cell>
          <cell r="H1106">
            <v>90</v>
          </cell>
          <cell r="I1106" t="str">
            <v>23</v>
          </cell>
          <cell r="J1106" t="str">
            <v>NEHA-TH</v>
          </cell>
          <cell r="K1106" t="str">
            <v>39/8</v>
          </cell>
          <cell r="L1106" t="str">
            <v>-</v>
          </cell>
          <cell r="M1106" t="str">
            <v>B</v>
          </cell>
          <cell r="N1106" t="str">
            <v>D</v>
          </cell>
          <cell r="O1106">
            <v>399</v>
          </cell>
          <cell r="P1106">
            <v>400.99</v>
          </cell>
          <cell r="Q1106">
            <v>400.99</v>
          </cell>
          <cell r="R1106">
            <v>5</v>
          </cell>
          <cell r="S1106">
            <v>2</v>
          </cell>
          <cell r="T1106">
            <v>3</v>
          </cell>
          <cell r="U1106">
            <v>1</v>
          </cell>
          <cell r="V1106">
            <v>341.03</v>
          </cell>
          <cell r="W1106">
            <v>103</v>
          </cell>
          <cell r="X1106">
            <v>44974.73</v>
          </cell>
          <cell r="Y1106">
            <v>70011</v>
          </cell>
          <cell r="Z1106" t="str">
            <v>THE GLAMOUR SHO</v>
          </cell>
          <cell r="AA1106">
            <v>211</v>
          </cell>
          <cell r="AB1106">
            <v>171103.4</v>
          </cell>
          <cell r="AC1106">
            <v>375</v>
          </cell>
        </row>
        <row r="1107">
          <cell r="F1107">
            <v>5716526</v>
          </cell>
          <cell r="G1107">
            <v>14</v>
          </cell>
          <cell r="H1107">
            <v>90</v>
          </cell>
          <cell r="I1107" t="str">
            <v>26</v>
          </cell>
          <cell r="J1107" t="str">
            <v>AMANJALEE-TH</v>
          </cell>
          <cell r="K1107" t="str">
            <v>38/8</v>
          </cell>
          <cell r="L1107" t="str">
            <v>-</v>
          </cell>
          <cell r="M1107" t="str">
            <v>B</v>
          </cell>
          <cell r="N1107" t="str">
            <v>D</v>
          </cell>
          <cell r="O1107">
            <v>200</v>
          </cell>
          <cell r="P1107">
            <v>349.21</v>
          </cell>
          <cell r="Q1107">
            <v>350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5</v>
          </cell>
          <cell r="X1107">
            <v>854.7</v>
          </cell>
          <cell r="Y1107">
            <v>70091</v>
          </cell>
          <cell r="Z1107" t="str">
            <v>PREMALAL ENTERP</v>
          </cell>
          <cell r="AA1107">
            <v>1</v>
          </cell>
          <cell r="AB1107">
            <v>341.45</v>
          </cell>
          <cell r="AC1107">
            <v>19</v>
          </cell>
        </row>
        <row r="1108">
          <cell r="F1108">
            <v>5716028</v>
          </cell>
          <cell r="G1108">
            <v>14</v>
          </cell>
          <cell r="H1108">
            <v>90</v>
          </cell>
          <cell r="I1108" t="str">
            <v>28</v>
          </cell>
          <cell r="J1108" t="str">
            <v>MIA R-TH</v>
          </cell>
          <cell r="K1108" t="str">
            <v>24/8</v>
          </cell>
          <cell r="L1108" t="str">
            <v>-</v>
          </cell>
          <cell r="M1108" t="str">
            <v>B</v>
          </cell>
          <cell r="N1108" t="str">
            <v>D</v>
          </cell>
          <cell r="O1108">
            <v>299</v>
          </cell>
          <cell r="P1108">
            <v>512</v>
          </cell>
          <cell r="Q1108">
            <v>512</v>
          </cell>
          <cell r="R1108">
            <v>1</v>
          </cell>
          <cell r="S1108">
            <v>0</v>
          </cell>
          <cell r="T1108">
            <v>3</v>
          </cell>
          <cell r="U1108">
            <v>1</v>
          </cell>
          <cell r="V1108">
            <v>255.56</v>
          </cell>
          <cell r="W1108">
            <v>140</v>
          </cell>
          <cell r="X1108">
            <v>35663.379999999997</v>
          </cell>
          <cell r="Y1108">
            <v>70069</v>
          </cell>
          <cell r="Z1108" t="str">
            <v>THILANKA ENTERP</v>
          </cell>
          <cell r="AA1108">
            <v>54</v>
          </cell>
          <cell r="AB1108">
            <v>18860.240000000002</v>
          </cell>
          <cell r="AC1108">
            <v>132</v>
          </cell>
        </row>
        <row r="1109">
          <cell r="F1109">
            <v>5713028</v>
          </cell>
          <cell r="G1109">
            <v>14</v>
          </cell>
          <cell r="H1109">
            <v>90</v>
          </cell>
          <cell r="I1109" t="str">
            <v>28</v>
          </cell>
          <cell r="J1109" t="str">
            <v>MIA R-TH</v>
          </cell>
          <cell r="K1109" t="str">
            <v>24/8</v>
          </cell>
          <cell r="L1109" t="str">
            <v>-</v>
          </cell>
          <cell r="M1109" t="str">
            <v>B</v>
          </cell>
          <cell r="N1109" t="str">
            <v>D</v>
          </cell>
          <cell r="O1109">
            <v>299</v>
          </cell>
          <cell r="P1109">
            <v>512</v>
          </cell>
          <cell r="Q1109">
            <v>512</v>
          </cell>
          <cell r="R1109">
            <v>2</v>
          </cell>
          <cell r="S1109">
            <v>1</v>
          </cell>
          <cell r="T1109">
            <v>6</v>
          </cell>
          <cell r="U1109">
            <v>0</v>
          </cell>
          <cell r="V1109">
            <v>0</v>
          </cell>
          <cell r="W1109">
            <v>84</v>
          </cell>
          <cell r="X1109">
            <v>21257.46</v>
          </cell>
          <cell r="Y1109">
            <v>70069</v>
          </cell>
          <cell r="Z1109" t="str">
            <v>THILANKA ENTERP</v>
          </cell>
          <cell r="AA1109">
            <v>25</v>
          </cell>
          <cell r="AB1109">
            <v>9159.9599999999991</v>
          </cell>
          <cell r="AC1109">
            <v>95</v>
          </cell>
        </row>
        <row r="1110">
          <cell r="F1110">
            <v>5715028</v>
          </cell>
          <cell r="G1110">
            <v>14</v>
          </cell>
          <cell r="H1110">
            <v>90</v>
          </cell>
          <cell r="I1110" t="str">
            <v>28</v>
          </cell>
          <cell r="J1110" t="str">
            <v>MIA R-TH</v>
          </cell>
          <cell r="K1110" t="str">
            <v>24/8</v>
          </cell>
          <cell r="L1110" t="str">
            <v>-</v>
          </cell>
          <cell r="M1110" t="str">
            <v>B</v>
          </cell>
          <cell r="N1110" t="str">
            <v>D</v>
          </cell>
          <cell r="O1110">
            <v>299</v>
          </cell>
          <cell r="P1110">
            <v>512</v>
          </cell>
          <cell r="Q1110">
            <v>512</v>
          </cell>
          <cell r="R1110">
            <v>0</v>
          </cell>
          <cell r="S1110">
            <v>0</v>
          </cell>
          <cell r="T1110">
            <v>3</v>
          </cell>
          <cell r="U1110">
            <v>1</v>
          </cell>
          <cell r="V1110">
            <v>255.56</v>
          </cell>
          <cell r="W1110">
            <v>52</v>
          </cell>
          <cell r="X1110">
            <v>13152.53</v>
          </cell>
          <cell r="Y1110">
            <v>70069</v>
          </cell>
          <cell r="Z1110" t="str">
            <v>THILANKA ENTERP</v>
          </cell>
          <cell r="AA1110">
            <v>21</v>
          </cell>
          <cell r="AB1110">
            <v>4928.25</v>
          </cell>
          <cell r="AC1110">
            <v>58</v>
          </cell>
        </row>
        <row r="1111">
          <cell r="F1111">
            <v>6714530</v>
          </cell>
          <cell r="G1111">
            <v>14</v>
          </cell>
          <cell r="H1111">
            <v>90</v>
          </cell>
          <cell r="I1111" t="str">
            <v>30</v>
          </cell>
          <cell r="J1111" t="str">
            <v>SHYAMA-TH</v>
          </cell>
          <cell r="K1111" t="str">
            <v>39/8</v>
          </cell>
          <cell r="L1111" t="str">
            <v>-</v>
          </cell>
          <cell r="M1111" t="str">
            <v>B</v>
          </cell>
          <cell r="N1111" t="str">
            <v>D</v>
          </cell>
          <cell r="O1111">
            <v>499</v>
          </cell>
          <cell r="P1111">
            <v>544</v>
          </cell>
          <cell r="Q1111">
            <v>544</v>
          </cell>
          <cell r="R1111">
            <v>0</v>
          </cell>
          <cell r="S1111">
            <v>0</v>
          </cell>
          <cell r="T1111">
            <v>1</v>
          </cell>
          <cell r="U1111">
            <v>0</v>
          </cell>
          <cell r="V1111">
            <v>0</v>
          </cell>
          <cell r="W1111">
            <v>29</v>
          </cell>
          <cell r="X1111">
            <v>15875.32</v>
          </cell>
          <cell r="Y1111">
            <v>70027</v>
          </cell>
          <cell r="Z1111" t="str">
            <v xml:space="preserve">SENALI PAWAHAN </v>
          </cell>
          <cell r="AA1111">
            <v>51</v>
          </cell>
          <cell r="AB1111">
            <v>43165.52</v>
          </cell>
          <cell r="AC1111">
            <v>200</v>
          </cell>
        </row>
        <row r="1112">
          <cell r="F1112">
            <v>6716530</v>
          </cell>
          <cell r="G1112">
            <v>14</v>
          </cell>
          <cell r="H1112">
            <v>90</v>
          </cell>
          <cell r="I1112" t="str">
            <v>30</v>
          </cell>
          <cell r="J1112" t="str">
            <v>SHYAMA-TH</v>
          </cell>
          <cell r="K1112" t="str">
            <v>39/8</v>
          </cell>
          <cell r="L1112" t="str">
            <v>-</v>
          </cell>
          <cell r="M1112" t="str">
            <v>B</v>
          </cell>
          <cell r="N1112" t="str">
            <v>D</v>
          </cell>
          <cell r="O1112">
            <v>499</v>
          </cell>
          <cell r="P1112">
            <v>544</v>
          </cell>
          <cell r="Q1112">
            <v>544</v>
          </cell>
          <cell r="R1112">
            <v>1</v>
          </cell>
          <cell r="S1112">
            <v>0</v>
          </cell>
          <cell r="T1112">
            <v>0</v>
          </cell>
          <cell r="U1112">
            <v>0</v>
          </cell>
          <cell r="V1112">
            <v>0</v>
          </cell>
          <cell r="W1112">
            <v>36</v>
          </cell>
          <cell r="X1112">
            <v>19240.47</v>
          </cell>
          <cell r="Y1112">
            <v>70027</v>
          </cell>
          <cell r="Z1112" t="str">
            <v xml:space="preserve">SENALI PAWAHAN </v>
          </cell>
          <cell r="AA1112">
            <v>73</v>
          </cell>
          <cell r="AB1112">
            <v>66707.87</v>
          </cell>
          <cell r="AC1112">
            <v>260</v>
          </cell>
        </row>
        <row r="1113">
          <cell r="F1113">
            <v>5716530</v>
          </cell>
          <cell r="G1113">
            <v>14</v>
          </cell>
          <cell r="H1113">
            <v>90</v>
          </cell>
          <cell r="I1113" t="str">
            <v>30</v>
          </cell>
          <cell r="J1113" t="str">
            <v>RHINY</v>
          </cell>
          <cell r="K1113" t="str">
            <v>39/8</v>
          </cell>
          <cell r="L1113" t="str">
            <v>-</v>
          </cell>
          <cell r="M1113" t="str">
            <v>B</v>
          </cell>
          <cell r="N1113" t="str">
            <v>D</v>
          </cell>
          <cell r="O1113">
            <v>299</v>
          </cell>
          <cell r="P1113">
            <v>335.49</v>
          </cell>
          <cell r="Q1113">
            <v>335.49</v>
          </cell>
          <cell r="R1113">
            <v>0</v>
          </cell>
          <cell r="S1113">
            <v>0</v>
          </cell>
          <cell r="T1113">
            <v>0</v>
          </cell>
          <cell r="U1113">
            <v>0</v>
          </cell>
          <cell r="V1113">
            <v>0</v>
          </cell>
          <cell r="W1113">
            <v>46</v>
          </cell>
          <cell r="X1113">
            <v>8372.01</v>
          </cell>
          <cell r="Y1113">
            <v>70011</v>
          </cell>
          <cell r="Z1113" t="str">
            <v>THE GLAMOUR SHO</v>
          </cell>
          <cell r="AA1113">
            <v>35</v>
          </cell>
          <cell r="AB1113">
            <v>14272.7</v>
          </cell>
          <cell r="AC1113">
            <v>199</v>
          </cell>
        </row>
        <row r="1114">
          <cell r="F1114">
            <v>6611532</v>
          </cell>
          <cell r="G1114">
            <v>14</v>
          </cell>
          <cell r="H1114">
            <v>90</v>
          </cell>
          <cell r="I1114" t="str">
            <v>32</v>
          </cell>
          <cell r="J1114" t="str">
            <v>FIONA-S</v>
          </cell>
          <cell r="K1114" t="str">
            <v>38/8</v>
          </cell>
          <cell r="L1114" t="str">
            <v>-</v>
          </cell>
          <cell r="M1114" t="str">
            <v>B</v>
          </cell>
          <cell r="N1114" t="str">
            <v>D</v>
          </cell>
          <cell r="O1114">
            <v>300</v>
          </cell>
          <cell r="P1114">
            <v>1080</v>
          </cell>
          <cell r="Q1114">
            <v>1080</v>
          </cell>
          <cell r="R1114">
            <v>0</v>
          </cell>
          <cell r="S1114">
            <v>0</v>
          </cell>
          <cell r="T1114">
            <v>0</v>
          </cell>
          <cell r="U1114">
            <v>0</v>
          </cell>
          <cell r="V1114">
            <v>0</v>
          </cell>
          <cell r="W1114">
            <v>9</v>
          </cell>
          <cell r="X1114">
            <v>2735.04</v>
          </cell>
          <cell r="Y1114">
            <v>70037</v>
          </cell>
          <cell r="Z1114" t="str">
            <v xml:space="preserve">WARKING SHOES  </v>
          </cell>
          <cell r="AA1114">
            <v>0</v>
          </cell>
          <cell r="AB1114">
            <v>0</v>
          </cell>
          <cell r="AC1114">
            <v>7</v>
          </cell>
        </row>
        <row r="1115">
          <cell r="F1115">
            <v>7716533</v>
          </cell>
          <cell r="G1115">
            <v>14</v>
          </cell>
          <cell r="H1115">
            <v>90</v>
          </cell>
          <cell r="I1115" t="str">
            <v>33</v>
          </cell>
          <cell r="J1115" t="str">
            <v>SHAKEERAH</v>
          </cell>
          <cell r="K1115" t="str">
            <v>38/8</v>
          </cell>
          <cell r="L1115" t="str">
            <v>-</v>
          </cell>
          <cell r="M1115" t="str">
            <v>B</v>
          </cell>
          <cell r="N1115" t="str">
            <v>D</v>
          </cell>
          <cell r="O1115">
            <v>300</v>
          </cell>
          <cell r="P1115">
            <v>673</v>
          </cell>
          <cell r="Q1115">
            <v>673</v>
          </cell>
          <cell r="R1115">
            <v>0</v>
          </cell>
          <cell r="S1115">
            <v>0</v>
          </cell>
          <cell r="T1115">
            <v>0</v>
          </cell>
          <cell r="U1115">
            <v>0</v>
          </cell>
          <cell r="V1115">
            <v>0</v>
          </cell>
          <cell r="W1115">
            <v>2</v>
          </cell>
          <cell r="X1115">
            <v>1008.54</v>
          </cell>
          <cell r="Y1115">
            <v>70078</v>
          </cell>
          <cell r="Z1115" t="str">
            <v>SIRIMAL FOOT WE</v>
          </cell>
          <cell r="AA1115">
            <v>1</v>
          </cell>
          <cell r="AB1115">
            <v>640.6</v>
          </cell>
          <cell r="AC1115">
            <v>21</v>
          </cell>
        </row>
        <row r="1116">
          <cell r="F1116">
            <v>5615533</v>
          </cell>
          <cell r="G1116">
            <v>14</v>
          </cell>
          <cell r="H1116">
            <v>90</v>
          </cell>
          <cell r="I1116" t="str">
            <v>33</v>
          </cell>
          <cell r="J1116" t="str">
            <v>CAROL-S</v>
          </cell>
          <cell r="K1116" t="str">
            <v>39/8</v>
          </cell>
          <cell r="L1116" t="str">
            <v>-</v>
          </cell>
          <cell r="M1116" t="str">
            <v>B</v>
          </cell>
          <cell r="N1116" t="str">
            <v>D</v>
          </cell>
          <cell r="O1116">
            <v>299</v>
          </cell>
          <cell r="P1116">
            <v>352.86</v>
          </cell>
          <cell r="Q1116">
            <v>352.86</v>
          </cell>
          <cell r="R1116">
            <v>0</v>
          </cell>
          <cell r="S1116">
            <v>0</v>
          </cell>
          <cell r="T1116">
            <v>-1</v>
          </cell>
          <cell r="U1116">
            <v>0</v>
          </cell>
          <cell r="V1116">
            <v>0</v>
          </cell>
          <cell r="W1116">
            <v>0</v>
          </cell>
          <cell r="X1116">
            <v>85.47</v>
          </cell>
          <cell r="Y1116">
            <v>70011</v>
          </cell>
          <cell r="Z1116" t="str">
            <v>THE GLAMOUR SHO</v>
          </cell>
          <cell r="AA1116">
            <v>1</v>
          </cell>
          <cell r="AB1116">
            <v>341.45</v>
          </cell>
          <cell r="AC1116">
            <v>36</v>
          </cell>
        </row>
        <row r="1117">
          <cell r="F1117">
            <v>5716033</v>
          </cell>
          <cell r="G1117">
            <v>14</v>
          </cell>
          <cell r="H1117">
            <v>90</v>
          </cell>
          <cell r="I1117" t="str">
            <v>33</v>
          </cell>
          <cell r="J1117" t="str">
            <v>LASSANA</v>
          </cell>
          <cell r="K1117" t="str">
            <v>39/8</v>
          </cell>
          <cell r="L1117" t="str">
            <v>-</v>
          </cell>
          <cell r="M1117" t="str">
            <v>B</v>
          </cell>
          <cell r="N1117" t="str">
            <v>D</v>
          </cell>
          <cell r="O1117">
            <v>199</v>
          </cell>
          <cell r="P1117">
            <v>190</v>
          </cell>
          <cell r="Q1117">
            <v>222.96</v>
          </cell>
          <cell r="R1117">
            <v>1</v>
          </cell>
          <cell r="S1117">
            <v>0</v>
          </cell>
          <cell r="T1117">
            <v>2</v>
          </cell>
          <cell r="U1117">
            <v>0</v>
          </cell>
          <cell r="V1117">
            <v>0</v>
          </cell>
          <cell r="W1117">
            <v>44</v>
          </cell>
          <cell r="X1117">
            <v>9791.65</v>
          </cell>
          <cell r="Y1117">
            <v>70077</v>
          </cell>
          <cell r="Z1117" t="str">
            <v xml:space="preserve">C.P.I FOOTWARE </v>
          </cell>
          <cell r="AA1117">
            <v>71</v>
          </cell>
          <cell r="AB1117">
            <v>15520.02</v>
          </cell>
          <cell r="AC1117">
            <v>186</v>
          </cell>
        </row>
        <row r="1118">
          <cell r="F1118">
            <v>5616535</v>
          </cell>
          <cell r="G1118">
            <v>14</v>
          </cell>
          <cell r="H1118">
            <v>90</v>
          </cell>
          <cell r="I1118" t="str">
            <v>35</v>
          </cell>
          <cell r="J1118" t="str">
            <v>CHRISTY</v>
          </cell>
          <cell r="K1118" t="str">
            <v>39/8</v>
          </cell>
          <cell r="L1118" t="str">
            <v>-</v>
          </cell>
          <cell r="M1118" t="str">
            <v>B</v>
          </cell>
          <cell r="N1118" t="str">
            <v>D</v>
          </cell>
          <cell r="O1118">
            <v>399</v>
          </cell>
          <cell r="P1118">
            <v>415.19</v>
          </cell>
          <cell r="Q1118">
            <v>486.99</v>
          </cell>
          <cell r="R1118">
            <v>0</v>
          </cell>
          <cell r="S1118">
            <v>1</v>
          </cell>
          <cell r="T1118">
            <v>2</v>
          </cell>
          <cell r="U1118">
            <v>1</v>
          </cell>
          <cell r="V1118">
            <v>341.03</v>
          </cell>
          <cell r="W1118">
            <v>31</v>
          </cell>
          <cell r="X1118">
            <v>11943.5</v>
          </cell>
          <cell r="Y1118">
            <v>70078</v>
          </cell>
          <cell r="Z1118" t="str">
            <v>SIRIMAL FOOT WE</v>
          </cell>
          <cell r="AA1118">
            <v>76</v>
          </cell>
          <cell r="AB1118">
            <v>32973.89</v>
          </cell>
          <cell r="AC1118">
            <v>186</v>
          </cell>
        </row>
        <row r="1119">
          <cell r="F1119">
            <v>5716035</v>
          </cell>
          <cell r="G1119">
            <v>14</v>
          </cell>
          <cell r="H1119">
            <v>90</v>
          </cell>
          <cell r="I1119" t="str">
            <v>35</v>
          </cell>
          <cell r="J1119" t="str">
            <v>JAYLA-WS</v>
          </cell>
          <cell r="K1119" t="str">
            <v>39/8</v>
          </cell>
          <cell r="L1119" t="str">
            <v>-</v>
          </cell>
          <cell r="M1119" t="str">
            <v>B</v>
          </cell>
          <cell r="N1119" t="str">
            <v>D</v>
          </cell>
          <cell r="O1119">
            <v>199</v>
          </cell>
          <cell r="P1119">
            <v>205</v>
          </cell>
          <cell r="Q1119">
            <v>240.56</v>
          </cell>
          <cell r="R1119">
            <v>1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33</v>
          </cell>
          <cell r="X1119">
            <v>6707.23</v>
          </cell>
          <cell r="Y1119">
            <v>70059</v>
          </cell>
          <cell r="Z1119" t="str">
            <v>D &amp; D INDUSTRIE</v>
          </cell>
          <cell r="AA1119">
            <v>15</v>
          </cell>
          <cell r="AB1119">
            <v>6397.5</v>
          </cell>
          <cell r="AC1119">
            <v>172</v>
          </cell>
        </row>
        <row r="1120">
          <cell r="F1120">
            <v>6715536</v>
          </cell>
          <cell r="G1120">
            <v>14</v>
          </cell>
          <cell r="H1120">
            <v>90</v>
          </cell>
          <cell r="I1120" t="str">
            <v>36</v>
          </cell>
          <cell r="J1120" t="str">
            <v>CLEO-TH</v>
          </cell>
          <cell r="K1120" t="str">
            <v>39/8</v>
          </cell>
          <cell r="L1120" t="str">
            <v>-</v>
          </cell>
          <cell r="M1120" t="str">
            <v>B</v>
          </cell>
          <cell r="N1120" t="str">
            <v>D</v>
          </cell>
          <cell r="O1120">
            <v>299</v>
          </cell>
          <cell r="P1120">
            <v>389.84</v>
          </cell>
          <cell r="Q1120">
            <v>389.84</v>
          </cell>
          <cell r="R1120">
            <v>0</v>
          </cell>
          <cell r="S1120">
            <v>1</v>
          </cell>
          <cell r="T1120">
            <v>0</v>
          </cell>
          <cell r="U1120">
            <v>0</v>
          </cell>
          <cell r="V1120">
            <v>0</v>
          </cell>
          <cell r="W1120">
            <v>38</v>
          </cell>
          <cell r="X1120">
            <v>14880.35</v>
          </cell>
          <cell r="Y1120">
            <v>70011</v>
          </cell>
          <cell r="Z1120" t="str">
            <v>THE GLAMOUR SHO</v>
          </cell>
          <cell r="AA1120">
            <v>93</v>
          </cell>
          <cell r="AB1120">
            <v>68254.509999999995</v>
          </cell>
          <cell r="AC1120">
            <v>207</v>
          </cell>
        </row>
        <row r="1121">
          <cell r="F1121">
            <v>6711536</v>
          </cell>
          <cell r="G1121">
            <v>14</v>
          </cell>
          <cell r="H1121">
            <v>90</v>
          </cell>
          <cell r="I1121" t="str">
            <v>36</v>
          </cell>
          <cell r="J1121" t="str">
            <v>CLEO-TH</v>
          </cell>
          <cell r="K1121" t="str">
            <v>39/8</v>
          </cell>
          <cell r="L1121" t="str">
            <v>-</v>
          </cell>
          <cell r="M1121" t="str">
            <v>B</v>
          </cell>
          <cell r="N1121" t="str">
            <v>D</v>
          </cell>
          <cell r="O1121">
            <v>399</v>
          </cell>
          <cell r="P1121">
            <v>389.84</v>
          </cell>
          <cell r="Q1121">
            <v>389.84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13</v>
          </cell>
          <cell r="X1121">
            <v>1672.74</v>
          </cell>
          <cell r="Y1121">
            <v>70011</v>
          </cell>
          <cell r="Z1121" t="str">
            <v>THE GLAMOUR SHO</v>
          </cell>
          <cell r="AA1121">
            <v>8</v>
          </cell>
          <cell r="AB1121">
            <v>5284.56</v>
          </cell>
          <cell r="AC1121">
            <v>28</v>
          </cell>
        </row>
        <row r="1122">
          <cell r="F1122">
            <v>5716536</v>
          </cell>
          <cell r="G1122">
            <v>14</v>
          </cell>
          <cell r="H1122">
            <v>90</v>
          </cell>
          <cell r="I1122" t="str">
            <v>36</v>
          </cell>
          <cell r="J1122" t="str">
            <v>KAJOL</v>
          </cell>
          <cell r="K1122" t="str">
            <v>39/8</v>
          </cell>
          <cell r="L1122" t="str">
            <v>-</v>
          </cell>
          <cell r="M1122" t="str">
            <v>B</v>
          </cell>
          <cell r="N1122" t="str">
            <v>D</v>
          </cell>
          <cell r="O1122">
            <v>399</v>
          </cell>
          <cell r="P1122">
            <v>295.77</v>
          </cell>
          <cell r="Q1122">
            <v>295.77</v>
          </cell>
          <cell r="R1122">
            <v>0</v>
          </cell>
          <cell r="S1122">
            <v>0</v>
          </cell>
          <cell r="T1122">
            <v>3</v>
          </cell>
          <cell r="U1122">
            <v>1</v>
          </cell>
          <cell r="V1122">
            <v>341.03</v>
          </cell>
          <cell r="W1122">
            <v>33</v>
          </cell>
          <cell r="X1122">
            <v>8234.23</v>
          </cell>
          <cell r="Y1122">
            <v>70011</v>
          </cell>
          <cell r="Z1122" t="str">
            <v>THE GLAMOUR SHO</v>
          </cell>
          <cell r="AA1122">
            <v>21</v>
          </cell>
          <cell r="AB1122">
            <v>13367.61</v>
          </cell>
          <cell r="AC1122">
            <v>133</v>
          </cell>
        </row>
        <row r="1123">
          <cell r="F1123">
            <v>5715536</v>
          </cell>
          <cell r="G1123">
            <v>14</v>
          </cell>
          <cell r="H1123">
            <v>90</v>
          </cell>
          <cell r="I1123" t="str">
            <v>36</v>
          </cell>
          <cell r="J1123" t="str">
            <v>KAJOL</v>
          </cell>
          <cell r="K1123" t="str">
            <v>39/8</v>
          </cell>
          <cell r="L1123" t="str">
            <v>-</v>
          </cell>
          <cell r="M1123" t="str">
            <v>B</v>
          </cell>
          <cell r="N1123" t="str">
            <v>D</v>
          </cell>
          <cell r="O1123">
            <v>399</v>
          </cell>
          <cell r="P1123">
            <v>295.77</v>
          </cell>
          <cell r="Q1123">
            <v>295.77</v>
          </cell>
          <cell r="R1123">
            <v>1</v>
          </cell>
          <cell r="S1123">
            <v>2</v>
          </cell>
          <cell r="T1123">
            <v>2</v>
          </cell>
          <cell r="U1123">
            <v>3</v>
          </cell>
          <cell r="V1123">
            <v>1023.09</v>
          </cell>
          <cell r="W1123">
            <v>40</v>
          </cell>
          <cell r="X1123">
            <v>14425.75</v>
          </cell>
          <cell r="Y1123">
            <v>70011</v>
          </cell>
          <cell r="Z1123" t="str">
            <v>THE GLAMOUR SHO</v>
          </cell>
          <cell r="AA1123">
            <v>51</v>
          </cell>
          <cell r="AB1123">
            <v>32385.17</v>
          </cell>
          <cell r="AC1123">
            <v>174</v>
          </cell>
        </row>
        <row r="1124">
          <cell r="F1124">
            <v>6718537</v>
          </cell>
          <cell r="G1124">
            <v>14</v>
          </cell>
          <cell r="H1124">
            <v>90</v>
          </cell>
          <cell r="I1124" t="str">
            <v>37</v>
          </cell>
          <cell r="J1124" t="str">
            <v>PARAMI-M</v>
          </cell>
          <cell r="K1124" t="str">
            <v>38/8</v>
          </cell>
          <cell r="L1124" t="str">
            <v>-</v>
          </cell>
          <cell r="M1124" t="str">
            <v>B</v>
          </cell>
          <cell r="N1124" t="str">
            <v>D</v>
          </cell>
          <cell r="O1124">
            <v>100</v>
          </cell>
          <cell r="P1124">
            <v>485</v>
          </cell>
          <cell r="Q1124">
            <v>485</v>
          </cell>
          <cell r="R1124">
            <v>0</v>
          </cell>
          <cell r="S1124">
            <v>0</v>
          </cell>
          <cell r="T1124">
            <v>1</v>
          </cell>
          <cell r="U1124">
            <v>0</v>
          </cell>
          <cell r="V1124">
            <v>0</v>
          </cell>
          <cell r="W1124">
            <v>10</v>
          </cell>
          <cell r="X1124">
            <v>1470.06</v>
          </cell>
          <cell r="Y1124">
            <v>70091</v>
          </cell>
          <cell r="Z1124" t="str">
            <v>PREMALAL ENTERP</v>
          </cell>
          <cell r="AA1124">
            <v>10</v>
          </cell>
          <cell r="AB1124">
            <v>2535.91</v>
          </cell>
          <cell r="AC1124">
            <v>26</v>
          </cell>
        </row>
        <row r="1125">
          <cell r="F1125">
            <v>6713941</v>
          </cell>
          <cell r="G1125">
            <v>14</v>
          </cell>
          <cell r="H1125">
            <v>90</v>
          </cell>
          <cell r="I1125" t="str">
            <v>41</v>
          </cell>
          <cell r="J1125" t="str">
            <v>FOOTIN</v>
          </cell>
          <cell r="K1125" t="str">
            <v>38/8</v>
          </cell>
          <cell r="L1125" t="str">
            <v>-</v>
          </cell>
          <cell r="M1125" t="str">
            <v>B</v>
          </cell>
          <cell r="N1125" t="str">
            <v>D</v>
          </cell>
          <cell r="O1125">
            <v>500</v>
          </cell>
          <cell r="P1125">
            <v>1479.36</v>
          </cell>
          <cell r="Q1125">
            <v>1479</v>
          </cell>
          <cell r="R1125">
            <v>1</v>
          </cell>
          <cell r="S1125">
            <v>0</v>
          </cell>
          <cell r="T1125">
            <v>0</v>
          </cell>
          <cell r="U1125">
            <v>0</v>
          </cell>
          <cell r="V1125">
            <v>0</v>
          </cell>
          <cell r="W1125">
            <v>-8</v>
          </cell>
          <cell r="X1125">
            <v>-36419.81</v>
          </cell>
          <cell r="Y1125">
            <v>80005</v>
          </cell>
          <cell r="Z1125" t="str">
            <v xml:space="preserve">BATA INDIA     </v>
          </cell>
          <cell r="AA1125">
            <v>7</v>
          </cell>
          <cell r="AB1125">
            <v>-8693.1299999999992</v>
          </cell>
          <cell r="AC1125">
            <v>31</v>
          </cell>
        </row>
        <row r="1126">
          <cell r="F1126">
            <v>5614543</v>
          </cell>
          <cell r="G1126">
            <v>14</v>
          </cell>
          <cell r="H1126">
            <v>90</v>
          </cell>
          <cell r="I1126" t="str">
            <v>43</v>
          </cell>
          <cell r="J1126" t="str">
            <v>SEEMA</v>
          </cell>
          <cell r="K1126" t="str">
            <v>39/8</v>
          </cell>
          <cell r="L1126" t="str">
            <v>-</v>
          </cell>
          <cell r="M1126" t="str">
            <v>B</v>
          </cell>
          <cell r="N1126" t="str">
            <v>D</v>
          </cell>
          <cell r="O1126">
            <v>399</v>
          </cell>
          <cell r="P1126">
            <v>397.3</v>
          </cell>
          <cell r="Q1126">
            <v>397.3</v>
          </cell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18</v>
          </cell>
          <cell r="X1126">
            <v>2117.92</v>
          </cell>
          <cell r="Y1126">
            <v>70011</v>
          </cell>
          <cell r="Z1126" t="str">
            <v>THE GLAMOUR SHO</v>
          </cell>
          <cell r="AA1126">
            <v>16</v>
          </cell>
          <cell r="AB1126">
            <v>6744.83</v>
          </cell>
          <cell r="AC1126">
            <v>54</v>
          </cell>
        </row>
        <row r="1127">
          <cell r="F1127">
            <v>5714043</v>
          </cell>
          <cell r="G1127">
            <v>14</v>
          </cell>
          <cell r="H1127">
            <v>90</v>
          </cell>
          <cell r="I1127" t="str">
            <v>43</v>
          </cell>
          <cell r="J1127" t="str">
            <v>MIA V-TH</v>
          </cell>
          <cell r="K1127" t="str">
            <v>24/8</v>
          </cell>
          <cell r="L1127" t="str">
            <v>-</v>
          </cell>
          <cell r="M1127" t="str">
            <v>B</v>
          </cell>
          <cell r="N1127" t="str">
            <v>D</v>
          </cell>
          <cell r="O1127">
            <v>299</v>
          </cell>
          <cell r="P1127">
            <v>512</v>
          </cell>
          <cell r="Q1127">
            <v>512</v>
          </cell>
          <cell r="R1127">
            <v>0</v>
          </cell>
          <cell r="S1127">
            <v>0</v>
          </cell>
          <cell r="T1127">
            <v>3</v>
          </cell>
          <cell r="U1127">
            <v>0</v>
          </cell>
          <cell r="V1127">
            <v>0</v>
          </cell>
          <cell r="W1127">
            <v>49</v>
          </cell>
          <cell r="X1127">
            <v>12522.44</v>
          </cell>
          <cell r="Y1127">
            <v>70069</v>
          </cell>
          <cell r="Z1127" t="str">
            <v>THILANKA ENTERP</v>
          </cell>
          <cell r="AA1127">
            <v>42</v>
          </cell>
          <cell r="AB1127">
            <v>16528.68</v>
          </cell>
          <cell r="AC1127">
            <v>77</v>
          </cell>
        </row>
        <row r="1128">
          <cell r="F1128">
            <v>5616543</v>
          </cell>
          <cell r="G1128">
            <v>14</v>
          </cell>
          <cell r="H1128">
            <v>90</v>
          </cell>
          <cell r="I1128" t="str">
            <v>43</v>
          </cell>
          <cell r="J1128" t="str">
            <v>SEEMA</v>
          </cell>
          <cell r="K1128" t="str">
            <v>39/8</v>
          </cell>
          <cell r="L1128" t="str">
            <v>-</v>
          </cell>
          <cell r="M1128" t="str">
            <v>B</v>
          </cell>
          <cell r="N1128" t="str">
            <v>D</v>
          </cell>
          <cell r="O1128">
            <v>399</v>
          </cell>
          <cell r="P1128">
            <v>397.3</v>
          </cell>
          <cell r="Q1128">
            <v>397.3</v>
          </cell>
          <cell r="R1128">
            <v>1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5</v>
          </cell>
          <cell r="X1128">
            <v>1705.15</v>
          </cell>
          <cell r="Y1128">
            <v>70011</v>
          </cell>
          <cell r="Z1128" t="str">
            <v>THE GLAMOUR SHO</v>
          </cell>
          <cell r="AA1128">
            <v>21</v>
          </cell>
          <cell r="AB1128">
            <v>7906.32</v>
          </cell>
          <cell r="AC1128">
            <v>103</v>
          </cell>
        </row>
        <row r="1129">
          <cell r="F1129">
            <v>5716043</v>
          </cell>
          <cell r="G1129">
            <v>14</v>
          </cell>
          <cell r="H1129">
            <v>90</v>
          </cell>
          <cell r="I1129" t="str">
            <v>43</v>
          </cell>
          <cell r="J1129" t="str">
            <v>MIA V-TH</v>
          </cell>
          <cell r="K1129" t="str">
            <v>24/8</v>
          </cell>
          <cell r="L1129" t="str">
            <v>-</v>
          </cell>
          <cell r="M1129" t="str">
            <v>B</v>
          </cell>
          <cell r="N1129" t="str">
            <v>D</v>
          </cell>
          <cell r="O1129">
            <v>299</v>
          </cell>
          <cell r="P1129">
            <v>512</v>
          </cell>
          <cell r="Q1129">
            <v>512</v>
          </cell>
          <cell r="R1129">
            <v>0</v>
          </cell>
          <cell r="S1129">
            <v>0</v>
          </cell>
          <cell r="T1129">
            <v>3</v>
          </cell>
          <cell r="U1129">
            <v>0</v>
          </cell>
          <cell r="V1129">
            <v>0</v>
          </cell>
          <cell r="W1129">
            <v>40</v>
          </cell>
          <cell r="X1129">
            <v>9744.56</v>
          </cell>
          <cell r="Y1129">
            <v>70069</v>
          </cell>
          <cell r="Z1129" t="str">
            <v>THILANKA ENTERP</v>
          </cell>
          <cell r="AA1129">
            <v>45</v>
          </cell>
          <cell r="AB1129">
            <v>23347.56</v>
          </cell>
          <cell r="AC1129">
            <v>91</v>
          </cell>
        </row>
        <row r="1130">
          <cell r="F1130">
            <v>6616545</v>
          </cell>
          <cell r="G1130">
            <v>14</v>
          </cell>
          <cell r="H1130">
            <v>90</v>
          </cell>
          <cell r="I1130" t="str">
            <v>45</v>
          </cell>
          <cell r="J1130" t="str">
            <v>LIZA-S</v>
          </cell>
          <cell r="K1130" t="str">
            <v>39/8</v>
          </cell>
          <cell r="L1130" t="str">
            <v>-</v>
          </cell>
          <cell r="M1130" t="str">
            <v>B</v>
          </cell>
          <cell r="N1130" t="str">
            <v>D</v>
          </cell>
          <cell r="O1130">
            <v>399</v>
          </cell>
          <cell r="P1130">
            <v>555</v>
          </cell>
          <cell r="Q1130">
            <v>651.28</v>
          </cell>
          <cell r="R1130">
            <v>10</v>
          </cell>
          <cell r="S1130">
            <v>8</v>
          </cell>
          <cell r="T1130">
            <v>12</v>
          </cell>
          <cell r="U1130">
            <v>4</v>
          </cell>
          <cell r="V1130">
            <v>1364.12</v>
          </cell>
          <cell r="W1130">
            <v>276</v>
          </cell>
          <cell r="X1130">
            <v>104320.13</v>
          </cell>
          <cell r="Y1130">
            <v>70078</v>
          </cell>
          <cell r="Z1130" t="str">
            <v>SIRIMAL FOOT WE</v>
          </cell>
          <cell r="AA1130">
            <v>72</v>
          </cell>
          <cell r="AB1130">
            <v>59594.47</v>
          </cell>
          <cell r="AC1130">
            <v>197</v>
          </cell>
        </row>
        <row r="1131">
          <cell r="F1131">
            <v>5714547</v>
          </cell>
          <cell r="G1131">
            <v>14</v>
          </cell>
          <cell r="H1131">
            <v>90</v>
          </cell>
          <cell r="I1131" t="str">
            <v>47</v>
          </cell>
          <cell r="J1131" t="str">
            <v>PIUMI</v>
          </cell>
          <cell r="K1131" t="str">
            <v>39/8</v>
          </cell>
          <cell r="L1131" t="str">
            <v>-</v>
          </cell>
          <cell r="M1131" t="str">
            <v>B</v>
          </cell>
          <cell r="N1131" t="str">
            <v>D</v>
          </cell>
          <cell r="O1131">
            <v>399</v>
          </cell>
          <cell r="P1131">
            <v>470</v>
          </cell>
          <cell r="Q1131">
            <v>551.53</v>
          </cell>
          <cell r="R1131">
            <v>1</v>
          </cell>
          <cell r="S1131">
            <v>2</v>
          </cell>
          <cell r="T1131">
            <v>3</v>
          </cell>
          <cell r="U1131">
            <v>2</v>
          </cell>
          <cell r="V1131">
            <v>682.06</v>
          </cell>
          <cell r="W1131">
            <v>53</v>
          </cell>
          <cell r="X1131">
            <v>19700.22</v>
          </cell>
          <cell r="Y1131">
            <v>70078</v>
          </cell>
          <cell r="Z1131" t="str">
            <v>SIRIMAL FOOT WE</v>
          </cell>
          <cell r="AA1131">
            <v>104</v>
          </cell>
          <cell r="AB1131">
            <v>51145.18</v>
          </cell>
          <cell r="AC1131">
            <v>120</v>
          </cell>
        </row>
        <row r="1132">
          <cell r="F1132">
            <v>5716547</v>
          </cell>
          <cell r="G1132">
            <v>14</v>
          </cell>
          <cell r="H1132">
            <v>90</v>
          </cell>
          <cell r="I1132" t="str">
            <v>47</v>
          </cell>
          <cell r="J1132" t="str">
            <v>PIUMI</v>
          </cell>
          <cell r="K1132" t="str">
            <v>39/8</v>
          </cell>
          <cell r="L1132" t="str">
            <v>-</v>
          </cell>
          <cell r="M1132" t="str">
            <v>B</v>
          </cell>
          <cell r="N1132" t="str">
            <v>D</v>
          </cell>
          <cell r="O1132">
            <v>399</v>
          </cell>
          <cell r="P1132">
            <v>470</v>
          </cell>
          <cell r="Q1132">
            <v>551.53</v>
          </cell>
          <cell r="R1132">
            <v>0</v>
          </cell>
          <cell r="S1132">
            <v>1</v>
          </cell>
          <cell r="T1132">
            <v>5</v>
          </cell>
          <cell r="U1132">
            <v>2</v>
          </cell>
          <cell r="V1132">
            <v>682.06</v>
          </cell>
          <cell r="W1132">
            <v>38</v>
          </cell>
          <cell r="X1132">
            <v>14727.38</v>
          </cell>
          <cell r="Y1132">
            <v>70078</v>
          </cell>
          <cell r="Z1132" t="str">
            <v>SIRIMAL FOOT WE</v>
          </cell>
          <cell r="AA1132">
            <v>127</v>
          </cell>
          <cell r="AB1132">
            <v>55331.03</v>
          </cell>
          <cell r="AC1132">
            <v>106</v>
          </cell>
        </row>
        <row r="1133">
          <cell r="F1133">
            <v>5715547</v>
          </cell>
          <cell r="G1133">
            <v>14</v>
          </cell>
          <cell r="H1133">
            <v>90</v>
          </cell>
          <cell r="I1133" t="str">
            <v>47</v>
          </cell>
          <cell r="J1133" t="str">
            <v>PIUMI</v>
          </cell>
          <cell r="K1133" t="str">
            <v>39/8</v>
          </cell>
          <cell r="L1133" t="str">
            <v>-</v>
          </cell>
          <cell r="M1133" t="str">
            <v>B</v>
          </cell>
          <cell r="N1133" t="str">
            <v>D</v>
          </cell>
          <cell r="O1133">
            <v>399</v>
          </cell>
          <cell r="P1133">
            <v>470</v>
          </cell>
          <cell r="Q1133">
            <v>551.53</v>
          </cell>
          <cell r="R1133">
            <v>5</v>
          </cell>
          <cell r="S1133">
            <v>2</v>
          </cell>
          <cell r="T1133">
            <v>3</v>
          </cell>
          <cell r="U1133">
            <v>2</v>
          </cell>
          <cell r="V1133">
            <v>682.06</v>
          </cell>
          <cell r="W1133">
            <v>59</v>
          </cell>
          <cell r="X1133">
            <v>22293.53</v>
          </cell>
          <cell r="Y1133">
            <v>70078</v>
          </cell>
          <cell r="Z1133" t="str">
            <v>SIRIMAL FOOT WE</v>
          </cell>
          <cell r="AA1133">
            <v>165</v>
          </cell>
          <cell r="AB1133">
            <v>76397.48</v>
          </cell>
          <cell r="AC1133">
            <v>129</v>
          </cell>
        </row>
        <row r="1134">
          <cell r="F1134">
            <v>5619550</v>
          </cell>
          <cell r="G1134">
            <v>14</v>
          </cell>
          <cell r="H1134">
            <v>90</v>
          </cell>
          <cell r="I1134" t="str">
            <v>50</v>
          </cell>
          <cell r="J1134" t="str">
            <v>NALINEE-S</v>
          </cell>
          <cell r="K1134" t="str">
            <v>38/8</v>
          </cell>
          <cell r="L1134" t="str">
            <v>-</v>
          </cell>
          <cell r="M1134" t="str">
            <v>B</v>
          </cell>
          <cell r="N1134" t="str">
            <v>D</v>
          </cell>
          <cell r="O1134">
            <v>100</v>
          </cell>
          <cell r="P1134">
            <v>281.19</v>
          </cell>
          <cell r="Q1134">
            <v>333.5</v>
          </cell>
          <cell r="R1134">
            <v>0</v>
          </cell>
          <cell r="S1134">
            <v>0</v>
          </cell>
          <cell r="T1134">
            <v>0</v>
          </cell>
          <cell r="U1134">
            <v>0</v>
          </cell>
          <cell r="V1134">
            <v>0</v>
          </cell>
          <cell r="W1134">
            <v>0</v>
          </cell>
          <cell r="X1134">
            <v>0</v>
          </cell>
          <cell r="Y1134">
            <v>70075</v>
          </cell>
          <cell r="Z1134" t="str">
            <v xml:space="preserve">NEW TEAM       </v>
          </cell>
          <cell r="AA1134">
            <v>0</v>
          </cell>
          <cell r="AB1134">
            <v>0</v>
          </cell>
          <cell r="AC1134">
            <v>6</v>
          </cell>
        </row>
        <row r="1135">
          <cell r="F1135">
            <v>5725950</v>
          </cell>
          <cell r="G1135">
            <v>14</v>
          </cell>
          <cell r="H1135">
            <v>90</v>
          </cell>
          <cell r="I1135" t="str">
            <v>50</v>
          </cell>
          <cell r="J1135" t="str">
            <v>SKYDIVE TAPER</v>
          </cell>
          <cell r="K1135" t="str">
            <v>39/8</v>
          </cell>
          <cell r="L1135" t="str">
            <v>-</v>
          </cell>
          <cell r="M1135" t="str">
            <v>B</v>
          </cell>
          <cell r="N1135" t="str">
            <v>D</v>
          </cell>
          <cell r="O1135">
            <v>499</v>
          </cell>
          <cell r="P1135">
            <v>515</v>
          </cell>
          <cell r="Q1135">
            <v>515</v>
          </cell>
          <cell r="R1135">
            <v>1</v>
          </cell>
          <cell r="S1135">
            <v>1</v>
          </cell>
          <cell r="T1135">
            <v>5</v>
          </cell>
          <cell r="U1135">
            <v>1</v>
          </cell>
          <cell r="V1135">
            <v>426.5</v>
          </cell>
          <cell r="W1135">
            <v>59</v>
          </cell>
          <cell r="X1135">
            <v>24554.04</v>
          </cell>
          <cell r="Y1135">
            <v>14240</v>
          </cell>
          <cell r="Z1135" t="str">
            <v>LEATHER FACTORY</v>
          </cell>
          <cell r="AA1135">
            <v>42</v>
          </cell>
          <cell r="AB1135">
            <v>26694.41</v>
          </cell>
          <cell r="AC1135">
            <v>59</v>
          </cell>
        </row>
        <row r="1136">
          <cell r="F1136">
            <v>5729951</v>
          </cell>
          <cell r="G1136">
            <v>14</v>
          </cell>
          <cell r="H1136">
            <v>90</v>
          </cell>
          <cell r="I1136" t="str">
            <v>51</v>
          </cell>
          <cell r="J1136" t="str">
            <v>NEW CASIO YOUT</v>
          </cell>
          <cell r="K1136" t="str">
            <v>39/8</v>
          </cell>
          <cell r="L1136" t="str">
            <v>-</v>
          </cell>
          <cell r="M1136" t="str">
            <v>B</v>
          </cell>
          <cell r="N1136" t="str">
            <v>D</v>
          </cell>
          <cell r="O1136">
            <v>299</v>
          </cell>
          <cell r="P1136">
            <v>490</v>
          </cell>
          <cell r="Q1136">
            <v>490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-1196.58</v>
          </cell>
          <cell r="Y1136">
            <v>14240</v>
          </cell>
          <cell r="Z1136" t="str">
            <v>LEATHER FACTORY</v>
          </cell>
          <cell r="AA1136">
            <v>4</v>
          </cell>
          <cell r="AB1136">
            <v>1772.87</v>
          </cell>
          <cell r="AC1136">
            <v>27</v>
          </cell>
        </row>
        <row r="1137">
          <cell r="F1137">
            <v>5715052</v>
          </cell>
          <cell r="G1137">
            <v>14</v>
          </cell>
          <cell r="H1137">
            <v>90</v>
          </cell>
          <cell r="I1137" t="str">
            <v>52</v>
          </cell>
          <cell r="J1137" t="str">
            <v>PAULA</v>
          </cell>
          <cell r="K1137" t="str">
            <v>39/8</v>
          </cell>
          <cell r="L1137" t="str">
            <v>-</v>
          </cell>
          <cell r="M1137" t="str">
            <v>B</v>
          </cell>
          <cell r="N1137" t="str">
            <v>D</v>
          </cell>
          <cell r="O1137">
            <v>499</v>
          </cell>
          <cell r="P1137">
            <v>462</v>
          </cell>
          <cell r="Q1137">
            <v>542.14</v>
          </cell>
          <cell r="R1137">
            <v>3</v>
          </cell>
          <cell r="S1137">
            <v>2</v>
          </cell>
          <cell r="T1137">
            <v>8</v>
          </cell>
          <cell r="U1137">
            <v>0</v>
          </cell>
          <cell r="V1137">
            <v>0</v>
          </cell>
          <cell r="W1137">
            <v>48</v>
          </cell>
          <cell r="X1137">
            <v>21265.759999999998</v>
          </cell>
          <cell r="Y1137">
            <v>70078</v>
          </cell>
          <cell r="Z1137" t="str">
            <v>SIRIMAL FOOT WE</v>
          </cell>
          <cell r="AA1137">
            <v>71</v>
          </cell>
          <cell r="AB1137">
            <v>49633.66</v>
          </cell>
          <cell r="AC1137">
            <v>173</v>
          </cell>
        </row>
        <row r="1138">
          <cell r="F1138">
            <v>5714052</v>
          </cell>
          <cell r="G1138">
            <v>14</v>
          </cell>
          <cell r="H1138">
            <v>90</v>
          </cell>
          <cell r="I1138" t="str">
            <v>52</v>
          </cell>
          <cell r="J1138" t="str">
            <v>PAULA</v>
          </cell>
          <cell r="K1138" t="str">
            <v>39/8</v>
          </cell>
          <cell r="L1138" t="str">
            <v>-</v>
          </cell>
          <cell r="M1138" t="str">
            <v>B</v>
          </cell>
          <cell r="N1138" t="str">
            <v>D</v>
          </cell>
          <cell r="O1138">
            <v>499</v>
          </cell>
          <cell r="P1138">
            <v>462</v>
          </cell>
          <cell r="Q1138">
            <v>542.14</v>
          </cell>
          <cell r="R1138">
            <v>4</v>
          </cell>
          <cell r="S1138">
            <v>-1</v>
          </cell>
          <cell r="T1138">
            <v>7</v>
          </cell>
          <cell r="U1138">
            <v>0</v>
          </cell>
          <cell r="V1138">
            <v>0</v>
          </cell>
          <cell r="W1138">
            <v>35</v>
          </cell>
          <cell r="X1138">
            <v>16784.5</v>
          </cell>
          <cell r="Y1138">
            <v>70078</v>
          </cell>
          <cell r="Z1138" t="str">
            <v>SIRIMAL FOOT WE</v>
          </cell>
          <cell r="AA1138">
            <v>98</v>
          </cell>
          <cell r="AB1138">
            <v>81354.87</v>
          </cell>
          <cell r="AC1138">
            <v>705</v>
          </cell>
        </row>
        <row r="1139">
          <cell r="F1139">
            <v>6716557</v>
          </cell>
          <cell r="G1139">
            <v>14</v>
          </cell>
          <cell r="H1139">
            <v>90</v>
          </cell>
          <cell r="I1139" t="str">
            <v>57</v>
          </cell>
          <cell r="J1139" t="str">
            <v>KALAHARI-TH</v>
          </cell>
          <cell r="K1139" t="str">
            <v>39/8</v>
          </cell>
          <cell r="L1139" t="str">
            <v>-</v>
          </cell>
          <cell r="M1139" t="str">
            <v>B</v>
          </cell>
          <cell r="N1139" t="str">
            <v>D</v>
          </cell>
          <cell r="O1139">
            <v>499</v>
          </cell>
          <cell r="P1139">
            <v>375</v>
          </cell>
          <cell r="Q1139">
            <v>440.05</v>
          </cell>
          <cell r="R1139">
            <v>3</v>
          </cell>
          <cell r="S1139">
            <v>2</v>
          </cell>
          <cell r="T1139">
            <v>3</v>
          </cell>
          <cell r="U1139">
            <v>3</v>
          </cell>
          <cell r="V1139">
            <v>1279.5</v>
          </cell>
          <cell r="W1139">
            <v>51</v>
          </cell>
          <cell r="X1139">
            <v>19967.68</v>
          </cell>
          <cell r="Y1139">
            <v>70078</v>
          </cell>
          <cell r="Z1139" t="str">
            <v>SIRIMAL FOOT WE</v>
          </cell>
          <cell r="AA1139">
            <v>204</v>
          </cell>
          <cell r="AB1139">
            <v>78747.520000000004</v>
          </cell>
          <cell r="AC1139">
            <v>403</v>
          </cell>
        </row>
        <row r="1140">
          <cell r="F1140">
            <v>6716558</v>
          </cell>
          <cell r="G1140">
            <v>14</v>
          </cell>
          <cell r="H1140">
            <v>90</v>
          </cell>
          <cell r="I1140" t="str">
            <v>58</v>
          </cell>
          <cell r="J1140" t="str">
            <v>AMMA-NEW</v>
          </cell>
          <cell r="K1140" t="str">
            <v>39/8</v>
          </cell>
          <cell r="L1140" t="str">
            <v>-</v>
          </cell>
          <cell r="M1140" t="str">
            <v>B</v>
          </cell>
          <cell r="N1140" t="str">
            <v>D</v>
          </cell>
          <cell r="O1140">
            <v>299</v>
          </cell>
          <cell r="P1140">
            <v>282.06</v>
          </cell>
          <cell r="Q1140">
            <v>333.27</v>
          </cell>
          <cell r="R1140">
            <v>1</v>
          </cell>
          <cell r="S1140">
            <v>0</v>
          </cell>
          <cell r="T1140">
            <v>1</v>
          </cell>
          <cell r="U1140">
            <v>5</v>
          </cell>
          <cell r="V1140">
            <v>1277.8</v>
          </cell>
          <cell r="W1140">
            <v>51</v>
          </cell>
          <cell r="X1140">
            <v>13155.11</v>
          </cell>
          <cell r="Y1140">
            <v>70078</v>
          </cell>
          <cell r="Z1140" t="str">
            <v>SIRIMAL FOOT WE</v>
          </cell>
          <cell r="AA1140">
            <v>115</v>
          </cell>
          <cell r="AB1140">
            <v>31472.39</v>
          </cell>
          <cell r="AC1140">
            <v>357</v>
          </cell>
        </row>
        <row r="1141">
          <cell r="F1141">
            <v>5715560</v>
          </cell>
          <cell r="G1141">
            <v>14</v>
          </cell>
          <cell r="H1141">
            <v>90</v>
          </cell>
          <cell r="I1141" t="str">
            <v>60</v>
          </cell>
          <cell r="J1141" t="str">
            <v>PIYARA</v>
          </cell>
          <cell r="K1141" t="str">
            <v>39/8</v>
          </cell>
          <cell r="L1141" t="str">
            <v>-</v>
          </cell>
          <cell r="M1141" t="str">
            <v>B</v>
          </cell>
          <cell r="N1141" t="str">
            <v>D</v>
          </cell>
          <cell r="O1141">
            <v>299</v>
          </cell>
          <cell r="P1141">
            <v>260</v>
          </cell>
          <cell r="Q1141">
            <v>260</v>
          </cell>
          <cell r="R1141">
            <v>3</v>
          </cell>
          <cell r="S1141">
            <v>2</v>
          </cell>
          <cell r="T1141">
            <v>4</v>
          </cell>
          <cell r="U1141">
            <v>2</v>
          </cell>
          <cell r="V1141">
            <v>387.31</v>
          </cell>
          <cell r="W1141">
            <v>95</v>
          </cell>
          <cell r="X1141">
            <v>29351.21</v>
          </cell>
          <cell r="Y1141">
            <v>70091</v>
          </cell>
          <cell r="Z1141" t="str">
            <v>PREMALAL ENTERP</v>
          </cell>
          <cell r="AA1141">
            <v>59</v>
          </cell>
          <cell r="AB1141">
            <v>28498.06</v>
          </cell>
          <cell r="AC1141">
            <v>210</v>
          </cell>
        </row>
        <row r="1142">
          <cell r="F1142">
            <v>5716060</v>
          </cell>
          <cell r="G1142">
            <v>14</v>
          </cell>
          <cell r="H1142">
            <v>90</v>
          </cell>
          <cell r="I1142" t="str">
            <v>60</v>
          </cell>
          <cell r="J1142" t="str">
            <v>PIYARA</v>
          </cell>
          <cell r="K1142" t="str">
            <v>39/8</v>
          </cell>
          <cell r="L1142" t="str">
            <v>-</v>
          </cell>
          <cell r="M1142" t="str">
            <v>B</v>
          </cell>
          <cell r="N1142" t="str">
            <v>D</v>
          </cell>
          <cell r="O1142">
            <v>299</v>
          </cell>
          <cell r="P1142">
            <v>260</v>
          </cell>
          <cell r="Q1142">
            <v>260</v>
          </cell>
          <cell r="R1142">
            <v>9</v>
          </cell>
          <cell r="S1142">
            <v>5</v>
          </cell>
          <cell r="T1142">
            <v>11</v>
          </cell>
          <cell r="U1142">
            <v>7</v>
          </cell>
          <cell r="V1142">
            <v>1447.04</v>
          </cell>
          <cell r="W1142">
            <v>165</v>
          </cell>
          <cell r="X1142">
            <v>48676.9</v>
          </cell>
          <cell r="Y1142">
            <v>70091</v>
          </cell>
          <cell r="Z1142" t="str">
            <v>PREMALAL ENTERP</v>
          </cell>
          <cell r="AA1142">
            <v>156</v>
          </cell>
          <cell r="AB1142">
            <v>73420.23</v>
          </cell>
          <cell r="AC1142">
            <v>631</v>
          </cell>
        </row>
        <row r="1143">
          <cell r="F1143">
            <v>6716561</v>
          </cell>
          <cell r="G1143">
            <v>14</v>
          </cell>
          <cell r="H1143">
            <v>90</v>
          </cell>
          <cell r="I1143" t="str">
            <v>61</v>
          </cell>
          <cell r="J1143" t="str">
            <v>LIZA-TH</v>
          </cell>
          <cell r="K1143" t="str">
            <v>39/8</v>
          </cell>
          <cell r="L1143" t="str">
            <v>-</v>
          </cell>
          <cell r="M1143" t="str">
            <v>B</v>
          </cell>
          <cell r="N1143" t="str">
            <v>D</v>
          </cell>
          <cell r="O1143">
            <v>399</v>
          </cell>
          <cell r="P1143">
            <v>530</v>
          </cell>
          <cell r="Q1143">
            <v>621.94000000000005</v>
          </cell>
          <cell r="R1143">
            <v>1</v>
          </cell>
          <cell r="S1143">
            <v>0</v>
          </cell>
          <cell r="T1143">
            <v>6</v>
          </cell>
          <cell r="U1143">
            <v>1</v>
          </cell>
          <cell r="V1143">
            <v>341.03</v>
          </cell>
          <cell r="W1143">
            <v>91</v>
          </cell>
          <cell r="X1143">
            <v>35401.199999999997</v>
          </cell>
          <cell r="Y1143">
            <v>70078</v>
          </cell>
          <cell r="Z1143" t="str">
            <v>SIRIMAL FOOT WE</v>
          </cell>
          <cell r="AA1143">
            <v>55</v>
          </cell>
          <cell r="AB1143">
            <v>41975.27</v>
          </cell>
          <cell r="AC1143">
            <v>254</v>
          </cell>
        </row>
        <row r="1144">
          <cell r="F1144">
            <v>6716565</v>
          </cell>
          <cell r="G1144">
            <v>14</v>
          </cell>
          <cell r="H1144">
            <v>90</v>
          </cell>
          <cell r="I1144" t="str">
            <v>65</v>
          </cell>
          <cell r="J1144" t="str">
            <v>LIZA-M</v>
          </cell>
          <cell r="K1144" t="str">
            <v>39/8</v>
          </cell>
          <cell r="L1144" t="str">
            <v>-</v>
          </cell>
          <cell r="M1144" t="str">
            <v>B</v>
          </cell>
          <cell r="N1144" t="str">
            <v>D</v>
          </cell>
          <cell r="O1144">
            <v>399</v>
          </cell>
          <cell r="P1144">
            <v>530</v>
          </cell>
          <cell r="Q1144">
            <v>621.94000000000005</v>
          </cell>
          <cell r="R1144">
            <v>5</v>
          </cell>
          <cell r="S1144">
            <v>-1</v>
          </cell>
          <cell r="T1144">
            <v>3</v>
          </cell>
          <cell r="U1144">
            <v>1</v>
          </cell>
          <cell r="V1144">
            <v>341.03</v>
          </cell>
          <cell r="W1144">
            <v>114</v>
          </cell>
          <cell r="X1144">
            <v>43827.18</v>
          </cell>
          <cell r="Y1144">
            <v>70078</v>
          </cell>
          <cell r="Z1144" t="str">
            <v>SIRIMAL FOOT WE</v>
          </cell>
          <cell r="AA1144">
            <v>78</v>
          </cell>
          <cell r="AB1144">
            <v>48270.23</v>
          </cell>
          <cell r="AC1144">
            <v>171</v>
          </cell>
        </row>
        <row r="1145">
          <cell r="F1145">
            <v>6714565</v>
          </cell>
          <cell r="G1145">
            <v>14</v>
          </cell>
          <cell r="H1145">
            <v>90</v>
          </cell>
          <cell r="I1145" t="str">
            <v>65</v>
          </cell>
          <cell r="J1145" t="str">
            <v>LIZA-M</v>
          </cell>
          <cell r="K1145" t="str">
            <v>39/8</v>
          </cell>
          <cell r="L1145" t="str">
            <v>-</v>
          </cell>
          <cell r="M1145" t="str">
            <v>B</v>
          </cell>
          <cell r="N1145" t="str">
            <v>D</v>
          </cell>
          <cell r="O1145">
            <v>399</v>
          </cell>
          <cell r="P1145">
            <v>530</v>
          </cell>
          <cell r="Q1145">
            <v>621.94000000000005</v>
          </cell>
          <cell r="R1145">
            <v>7</v>
          </cell>
          <cell r="S1145">
            <v>1</v>
          </cell>
          <cell r="T1145">
            <v>2</v>
          </cell>
          <cell r="U1145">
            <v>0</v>
          </cell>
          <cell r="V1145">
            <v>0</v>
          </cell>
          <cell r="W1145">
            <v>87</v>
          </cell>
          <cell r="X1145">
            <v>35102.129999999997</v>
          </cell>
          <cell r="Y1145">
            <v>70078</v>
          </cell>
          <cell r="Z1145" t="str">
            <v>SIRIMAL FOOT WE</v>
          </cell>
          <cell r="AA1145">
            <v>52</v>
          </cell>
          <cell r="AB1145">
            <v>34169.339999999997</v>
          </cell>
          <cell r="AC1145">
            <v>145</v>
          </cell>
        </row>
        <row r="1146">
          <cell r="F1146">
            <v>6615969</v>
          </cell>
          <cell r="G1146">
            <v>14</v>
          </cell>
          <cell r="H1146">
            <v>90</v>
          </cell>
          <cell r="I1146" t="str">
            <v>69</v>
          </cell>
          <cell r="J1146" t="str">
            <v>GREECE-S</v>
          </cell>
          <cell r="K1146" t="str">
            <v>38/8</v>
          </cell>
          <cell r="L1146" t="str">
            <v>-</v>
          </cell>
          <cell r="M1146" t="str">
            <v>B</v>
          </cell>
          <cell r="N1146" t="str">
            <v>D</v>
          </cell>
          <cell r="O1146">
            <v>500</v>
          </cell>
          <cell r="P1146">
            <v>1285</v>
          </cell>
          <cell r="Q1146">
            <v>1285</v>
          </cell>
          <cell r="R1146">
            <v>0</v>
          </cell>
          <cell r="S1146">
            <v>0</v>
          </cell>
          <cell r="T1146">
            <v>0</v>
          </cell>
          <cell r="U1146">
            <v>0</v>
          </cell>
          <cell r="V1146">
            <v>0</v>
          </cell>
          <cell r="W1146">
            <v>0</v>
          </cell>
          <cell r="X1146">
            <v>0</v>
          </cell>
          <cell r="Y1146">
            <v>80023</v>
          </cell>
          <cell r="Z1146" t="str">
            <v>BATA INDIA (SUP</v>
          </cell>
          <cell r="AA1146">
            <v>0</v>
          </cell>
          <cell r="AB1146">
            <v>0</v>
          </cell>
          <cell r="AC1146">
            <v>0</v>
          </cell>
        </row>
        <row r="1147">
          <cell r="F1147">
            <v>5714569</v>
          </cell>
          <cell r="G1147">
            <v>14</v>
          </cell>
          <cell r="H1147">
            <v>90</v>
          </cell>
          <cell r="I1147" t="str">
            <v>69</v>
          </cell>
          <cell r="J1147" t="str">
            <v>SACHITHA</v>
          </cell>
          <cell r="K1147" t="str">
            <v>39/8</v>
          </cell>
          <cell r="L1147" t="str">
            <v>-</v>
          </cell>
          <cell r="M1147" t="str">
            <v>B</v>
          </cell>
          <cell r="N1147" t="str">
            <v>D</v>
          </cell>
          <cell r="O1147">
            <v>399</v>
          </cell>
          <cell r="P1147">
            <v>350</v>
          </cell>
          <cell r="Q1147">
            <v>350</v>
          </cell>
          <cell r="R1147">
            <v>2</v>
          </cell>
          <cell r="S1147">
            <v>1</v>
          </cell>
          <cell r="T1147">
            <v>5</v>
          </cell>
          <cell r="U1147">
            <v>3</v>
          </cell>
          <cell r="V1147">
            <v>1023.09</v>
          </cell>
          <cell r="W1147">
            <v>39</v>
          </cell>
          <cell r="X1147">
            <v>13169.49</v>
          </cell>
          <cell r="Y1147">
            <v>70011</v>
          </cell>
          <cell r="Z1147" t="str">
            <v>THE GLAMOUR SHO</v>
          </cell>
          <cell r="AA1147">
            <v>123</v>
          </cell>
          <cell r="AB1147">
            <v>45304.19</v>
          </cell>
          <cell r="AC1147">
            <v>219</v>
          </cell>
        </row>
        <row r="1148">
          <cell r="F1148">
            <v>5714570</v>
          </cell>
          <cell r="G1148">
            <v>14</v>
          </cell>
          <cell r="H1148">
            <v>90</v>
          </cell>
          <cell r="I1148" t="str">
            <v>70</v>
          </cell>
          <cell r="J1148" t="str">
            <v>RANI</v>
          </cell>
          <cell r="K1148" t="str">
            <v>39/8</v>
          </cell>
          <cell r="L1148" t="str">
            <v>-</v>
          </cell>
          <cell r="M1148" t="str">
            <v>B</v>
          </cell>
          <cell r="N1148" t="str">
            <v>D</v>
          </cell>
          <cell r="O1148">
            <v>299</v>
          </cell>
          <cell r="P1148">
            <v>320</v>
          </cell>
          <cell r="Q1148">
            <v>320</v>
          </cell>
          <cell r="R1148">
            <v>8</v>
          </cell>
          <cell r="S1148">
            <v>2</v>
          </cell>
          <cell r="T1148">
            <v>3</v>
          </cell>
          <cell r="U1148">
            <v>1</v>
          </cell>
          <cell r="V1148">
            <v>255.56</v>
          </cell>
          <cell r="W1148">
            <v>105</v>
          </cell>
          <cell r="X1148">
            <v>32418.69</v>
          </cell>
          <cell r="Y1148">
            <v>70011</v>
          </cell>
          <cell r="Z1148" t="str">
            <v>THE GLAMOUR SHO</v>
          </cell>
          <cell r="AA1148">
            <v>74</v>
          </cell>
          <cell r="AB1148">
            <v>43762.46</v>
          </cell>
          <cell r="AC1148">
            <v>383</v>
          </cell>
        </row>
        <row r="1149">
          <cell r="F1149">
            <v>5614573</v>
          </cell>
          <cell r="G1149">
            <v>14</v>
          </cell>
          <cell r="H1149">
            <v>90</v>
          </cell>
          <cell r="I1149" t="str">
            <v>73</v>
          </cell>
          <cell r="J1149" t="str">
            <v>PAVITHRA</v>
          </cell>
          <cell r="K1149" t="str">
            <v>39/8</v>
          </cell>
          <cell r="L1149" t="str">
            <v>-</v>
          </cell>
          <cell r="M1149" t="str">
            <v>B</v>
          </cell>
          <cell r="N1149" t="str">
            <v>D</v>
          </cell>
          <cell r="O1149">
            <v>399</v>
          </cell>
          <cell r="P1149">
            <v>370</v>
          </cell>
          <cell r="Q1149">
            <v>370</v>
          </cell>
          <cell r="R1149">
            <v>2</v>
          </cell>
          <cell r="S1149">
            <v>1</v>
          </cell>
          <cell r="T1149">
            <v>2</v>
          </cell>
          <cell r="U1149">
            <v>1</v>
          </cell>
          <cell r="V1149">
            <v>341.03</v>
          </cell>
          <cell r="W1149">
            <v>61</v>
          </cell>
          <cell r="X1149">
            <v>17486.599999999999</v>
          </cell>
          <cell r="Y1149">
            <v>70011</v>
          </cell>
          <cell r="Z1149" t="str">
            <v>THE GLAMOUR SHO</v>
          </cell>
          <cell r="AA1149">
            <v>52</v>
          </cell>
          <cell r="AB1149">
            <v>18726.71</v>
          </cell>
          <cell r="AC1149">
            <v>226</v>
          </cell>
        </row>
        <row r="1150">
          <cell r="F1150">
            <v>5616573</v>
          </cell>
          <cell r="G1150">
            <v>14</v>
          </cell>
          <cell r="H1150">
            <v>90</v>
          </cell>
          <cell r="I1150" t="str">
            <v>73</v>
          </cell>
          <cell r="J1150" t="str">
            <v>PAVITHRA</v>
          </cell>
          <cell r="K1150" t="str">
            <v>39/8</v>
          </cell>
          <cell r="L1150" t="str">
            <v>-</v>
          </cell>
          <cell r="M1150" t="str">
            <v>B</v>
          </cell>
          <cell r="N1150" t="str">
            <v>D</v>
          </cell>
          <cell r="O1150">
            <v>399</v>
          </cell>
          <cell r="P1150">
            <v>370</v>
          </cell>
          <cell r="Q1150">
            <v>370</v>
          </cell>
          <cell r="R1150">
            <v>2</v>
          </cell>
          <cell r="S1150">
            <v>2</v>
          </cell>
          <cell r="T1150">
            <v>1</v>
          </cell>
          <cell r="U1150">
            <v>0</v>
          </cell>
          <cell r="V1150">
            <v>0</v>
          </cell>
          <cell r="W1150">
            <v>28</v>
          </cell>
          <cell r="X1150">
            <v>6893.22</v>
          </cell>
          <cell r="Y1150">
            <v>70011</v>
          </cell>
          <cell r="Z1150" t="str">
            <v>THE GLAMOUR SHO</v>
          </cell>
          <cell r="AA1150">
            <v>39</v>
          </cell>
          <cell r="AB1150">
            <v>16024.54</v>
          </cell>
          <cell r="AC1150">
            <v>108</v>
          </cell>
        </row>
        <row r="1151">
          <cell r="F1151">
            <v>5618573</v>
          </cell>
          <cell r="G1151">
            <v>14</v>
          </cell>
          <cell r="H1151">
            <v>90</v>
          </cell>
          <cell r="I1151" t="str">
            <v>73</v>
          </cell>
          <cell r="J1151" t="str">
            <v>PAVITHRA</v>
          </cell>
          <cell r="K1151" t="str">
            <v>39/8</v>
          </cell>
          <cell r="L1151" t="str">
            <v>-</v>
          </cell>
          <cell r="M1151" t="str">
            <v>B</v>
          </cell>
          <cell r="N1151" t="str">
            <v>D</v>
          </cell>
          <cell r="O1151">
            <v>399</v>
          </cell>
          <cell r="P1151">
            <v>370</v>
          </cell>
          <cell r="Q1151">
            <v>370</v>
          </cell>
          <cell r="R1151">
            <v>0</v>
          </cell>
          <cell r="S1151">
            <v>0</v>
          </cell>
          <cell r="T1151">
            <v>1</v>
          </cell>
          <cell r="U1151">
            <v>0</v>
          </cell>
          <cell r="V1151">
            <v>0</v>
          </cell>
          <cell r="W1151">
            <v>51</v>
          </cell>
          <cell r="X1151">
            <v>18559.27</v>
          </cell>
          <cell r="Y1151">
            <v>70011</v>
          </cell>
          <cell r="Z1151" t="str">
            <v>THE GLAMOUR SHO</v>
          </cell>
          <cell r="AA1151">
            <v>26</v>
          </cell>
          <cell r="AB1151">
            <v>16036.7</v>
          </cell>
          <cell r="AC1151">
            <v>135</v>
          </cell>
        </row>
        <row r="1152">
          <cell r="F1152">
            <v>6616575</v>
          </cell>
          <cell r="G1152">
            <v>14</v>
          </cell>
          <cell r="H1152">
            <v>90</v>
          </cell>
          <cell r="I1152" t="str">
            <v>75</v>
          </cell>
          <cell r="J1152" t="str">
            <v>SENURI</v>
          </cell>
          <cell r="K1152" t="str">
            <v>39/8</v>
          </cell>
          <cell r="L1152" t="str">
            <v>-</v>
          </cell>
          <cell r="M1152" t="str">
            <v>B</v>
          </cell>
          <cell r="N1152" t="str">
            <v>D</v>
          </cell>
          <cell r="O1152">
            <v>499</v>
          </cell>
          <cell r="P1152">
            <v>505</v>
          </cell>
          <cell r="Q1152">
            <v>505</v>
          </cell>
          <cell r="R1152">
            <v>1</v>
          </cell>
          <cell r="S1152">
            <v>0</v>
          </cell>
          <cell r="T1152">
            <v>2</v>
          </cell>
          <cell r="U1152">
            <v>1</v>
          </cell>
          <cell r="V1152">
            <v>426.5</v>
          </cell>
          <cell r="W1152">
            <v>53</v>
          </cell>
          <cell r="X1152">
            <v>22436.11</v>
          </cell>
          <cell r="Y1152">
            <v>70011</v>
          </cell>
          <cell r="Z1152" t="str">
            <v>THE GLAMOUR SHO</v>
          </cell>
          <cell r="AA1152">
            <v>183</v>
          </cell>
          <cell r="AB1152">
            <v>101250.74</v>
          </cell>
          <cell r="AC1152">
            <v>133</v>
          </cell>
        </row>
        <row r="1153">
          <cell r="F1153">
            <v>6614575</v>
          </cell>
          <cell r="G1153">
            <v>14</v>
          </cell>
          <cell r="H1153">
            <v>90</v>
          </cell>
          <cell r="I1153" t="str">
            <v>75</v>
          </cell>
          <cell r="J1153" t="str">
            <v>SENURI</v>
          </cell>
          <cell r="K1153" t="str">
            <v>39/8</v>
          </cell>
          <cell r="L1153" t="str">
            <v>-</v>
          </cell>
          <cell r="M1153" t="str">
            <v>B</v>
          </cell>
          <cell r="N1153" t="str">
            <v>D</v>
          </cell>
          <cell r="O1153">
            <v>499</v>
          </cell>
          <cell r="P1153">
            <v>505</v>
          </cell>
          <cell r="Q1153">
            <v>505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29</v>
          </cell>
          <cell r="X1153">
            <v>10907.71</v>
          </cell>
          <cell r="Y1153">
            <v>70011</v>
          </cell>
          <cell r="Z1153" t="str">
            <v>THE GLAMOUR SHO</v>
          </cell>
          <cell r="AA1153">
            <v>67</v>
          </cell>
          <cell r="AB1153">
            <v>33579.82</v>
          </cell>
          <cell r="AC1153">
            <v>147</v>
          </cell>
        </row>
        <row r="1154">
          <cell r="F1154">
            <v>6715079</v>
          </cell>
          <cell r="G1154">
            <v>14</v>
          </cell>
          <cell r="H1154">
            <v>90</v>
          </cell>
          <cell r="I1154" t="str">
            <v>79</v>
          </cell>
          <cell r="J1154" t="str">
            <v>NALIKA</v>
          </cell>
          <cell r="K1154" t="str">
            <v>39/8</v>
          </cell>
          <cell r="L1154" t="str">
            <v>-</v>
          </cell>
          <cell r="M1154" t="str">
            <v>B</v>
          </cell>
          <cell r="N1154" t="str">
            <v>D</v>
          </cell>
          <cell r="O1154">
            <v>299</v>
          </cell>
          <cell r="P1154">
            <v>352.5</v>
          </cell>
          <cell r="Q1154">
            <v>413.65</v>
          </cell>
          <cell r="R1154">
            <v>2</v>
          </cell>
          <cell r="S1154">
            <v>2</v>
          </cell>
          <cell r="T1154">
            <v>2</v>
          </cell>
          <cell r="U1154">
            <v>3</v>
          </cell>
          <cell r="V1154">
            <v>766.68</v>
          </cell>
          <cell r="W1154">
            <v>66</v>
          </cell>
          <cell r="X1154">
            <v>19279.84</v>
          </cell>
          <cell r="Y1154">
            <v>70006</v>
          </cell>
          <cell r="Z1154" t="str">
            <v>KALRO INTERNATI</v>
          </cell>
          <cell r="AA1154">
            <v>25</v>
          </cell>
          <cell r="AB1154">
            <v>14989.19</v>
          </cell>
          <cell r="AC1154">
            <v>55</v>
          </cell>
        </row>
        <row r="1155">
          <cell r="F1155">
            <v>6716079</v>
          </cell>
          <cell r="G1155">
            <v>14</v>
          </cell>
          <cell r="H1155">
            <v>90</v>
          </cell>
          <cell r="I1155" t="str">
            <v>79</v>
          </cell>
          <cell r="J1155" t="str">
            <v>NALIKA</v>
          </cell>
          <cell r="K1155" t="str">
            <v>39/8</v>
          </cell>
          <cell r="L1155" t="str">
            <v>-</v>
          </cell>
          <cell r="M1155" t="str">
            <v>B</v>
          </cell>
          <cell r="N1155" t="str">
            <v>D</v>
          </cell>
          <cell r="O1155">
            <v>299</v>
          </cell>
          <cell r="P1155">
            <v>352.5</v>
          </cell>
          <cell r="Q1155">
            <v>413.65</v>
          </cell>
          <cell r="R1155">
            <v>5</v>
          </cell>
          <cell r="S1155">
            <v>2</v>
          </cell>
          <cell r="T1155">
            <v>7</v>
          </cell>
          <cell r="U1155">
            <v>1</v>
          </cell>
          <cell r="V1155">
            <v>255.56</v>
          </cell>
          <cell r="W1155">
            <v>95</v>
          </cell>
          <cell r="X1155">
            <v>29580.53</v>
          </cell>
          <cell r="Y1155">
            <v>70006</v>
          </cell>
          <cell r="Z1155" t="str">
            <v>KALRO INTERNATI</v>
          </cell>
          <cell r="AA1155">
            <v>14</v>
          </cell>
          <cell r="AB1155">
            <v>8904.4</v>
          </cell>
          <cell r="AC1155">
            <v>101</v>
          </cell>
        </row>
        <row r="1156">
          <cell r="F1156">
            <v>6613579</v>
          </cell>
          <cell r="G1156">
            <v>14</v>
          </cell>
          <cell r="H1156">
            <v>90</v>
          </cell>
          <cell r="I1156" t="str">
            <v>79</v>
          </cell>
          <cell r="J1156" t="str">
            <v>KALAHARI-S</v>
          </cell>
          <cell r="K1156" t="str">
            <v>39/8</v>
          </cell>
          <cell r="L1156" t="str">
            <v>-</v>
          </cell>
          <cell r="M1156" t="str">
            <v>B</v>
          </cell>
          <cell r="N1156" t="str">
            <v>D</v>
          </cell>
          <cell r="O1156">
            <v>499</v>
          </cell>
          <cell r="P1156">
            <v>441</v>
          </cell>
          <cell r="Q1156">
            <v>517.5</v>
          </cell>
          <cell r="R1156">
            <v>0</v>
          </cell>
          <cell r="S1156">
            <v>0</v>
          </cell>
          <cell r="T1156">
            <v>3</v>
          </cell>
          <cell r="U1156">
            <v>0</v>
          </cell>
          <cell r="V1156">
            <v>0</v>
          </cell>
          <cell r="W1156">
            <v>14</v>
          </cell>
          <cell r="X1156">
            <v>6141.94</v>
          </cell>
          <cell r="Y1156">
            <v>70078</v>
          </cell>
          <cell r="Z1156" t="str">
            <v>SIRIMAL FOOT WE</v>
          </cell>
          <cell r="AA1156">
            <v>19</v>
          </cell>
          <cell r="AB1156">
            <v>9736.73</v>
          </cell>
          <cell r="AC1156">
            <v>108</v>
          </cell>
        </row>
        <row r="1157">
          <cell r="F1157">
            <v>6714080</v>
          </cell>
          <cell r="G1157">
            <v>14</v>
          </cell>
          <cell r="H1157">
            <v>90</v>
          </cell>
          <cell r="I1157" t="str">
            <v>80</v>
          </cell>
          <cell r="J1157" t="str">
            <v>SHYAMA-FA</v>
          </cell>
          <cell r="K1157" t="str">
            <v>39/8</v>
          </cell>
          <cell r="L1157" t="str">
            <v>-</v>
          </cell>
          <cell r="M1157" t="str">
            <v>B</v>
          </cell>
          <cell r="N1157" t="str">
            <v>D</v>
          </cell>
          <cell r="O1157">
            <v>399</v>
          </cell>
          <cell r="P1157">
            <v>544</v>
          </cell>
          <cell r="Q1157">
            <v>544</v>
          </cell>
          <cell r="R1157">
            <v>0</v>
          </cell>
          <cell r="S1157">
            <v>0</v>
          </cell>
          <cell r="T1157">
            <v>0</v>
          </cell>
          <cell r="U1157">
            <v>2</v>
          </cell>
          <cell r="V1157">
            <v>682.06</v>
          </cell>
          <cell r="W1157">
            <v>21</v>
          </cell>
          <cell r="X1157">
            <v>7337.67</v>
          </cell>
          <cell r="Y1157">
            <v>70027</v>
          </cell>
          <cell r="Z1157" t="str">
            <v xml:space="preserve">SENALI PAWAHAN </v>
          </cell>
          <cell r="AA1157">
            <v>52</v>
          </cell>
          <cell r="AB1157">
            <v>30378.17</v>
          </cell>
          <cell r="AC1157">
            <v>166</v>
          </cell>
        </row>
        <row r="1158">
          <cell r="F1158">
            <v>5625580</v>
          </cell>
          <cell r="G1158">
            <v>14</v>
          </cell>
          <cell r="H1158">
            <v>90</v>
          </cell>
          <cell r="I1158" t="str">
            <v>80</v>
          </cell>
          <cell r="J1158" t="str">
            <v>NEW WS</v>
          </cell>
          <cell r="K1158" t="str">
            <v>39/8</v>
          </cell>
          <cell r="L1158" t="str">
            <v>-</v>
          </cell>
          <cell r="M1158" t="str">
            <v>B</v>
          </cell>
          <cell r="N1158" t="str">
            <v>D</v>
          </cell>
          <cell r="O1158">
            <v>299</v>
          </cell>
          <cell r="P1158">
            <v>333</v>
          </cell>
          <cell r="Q1158">
            <v>333</v>
          </cell>
          <cell r="R1158">
            <v>2</v>
          </cell>
          <cell r="S1158">
            <v>0</v>
          </cell>
          <cell r="T1158">
            <v>2</v>
          </cell>
          <cell r="U1158">
            <v>0</v>
          </cell>
          <cell r="V1158">
            <v>0</v>
          </cell>
          <cell r="W1158">
            <v>24</v>
          </cell>
          <cell r="X1158">
            <v>6905.22</v>
          </cell>
          <cell r="Y1158">
            <v>14240</v>
          </cell>
          <cell r="Z1158" t="str">
            <v>LEATHER FACTORY</v>
          </cell>
          <cell r="AA1158">
            <v>34</v>
          </cell>
          <cell r="AB1158">
            <v>4417.9399999999996</v>
          </cell>
          <cell r="AC1158">
            <v>72</v>
          </cell>
        </row>
        <row r="1159">
          <cell r="F1159">
            <v>5625080</v>
          </cell>
          <cell r="G1159">
            <v>14</v>
          </cell>
          <cell r="H1159">
            <v>90</v>
          </cell>
          <cell r="I1159" t="str">
            <v>80</v>
          </cell>
          <cell r="J1159" t="str">
            <v>NEW WS</v>
          </cell>
          <cell r="K1159" t="str">
            <v>38/8</v>
          </cell>
          <cell r="L1159" t="str">
            <v>-</v>
          </cell>
          <cell r="M1159" t="str">
            <v>B</v>
          </cell>
          <cell r="N1159" t="str">
            <v>D</v>
          </cell>
          <cell r="O1159">
            <v>100</v>
          </cell>
          <cell r="P1159">
            <v>333</v>
          </cell>
          <cell r="Q1159">
            <v>333</v>
          </cell>
          <cell r="R1159">
            <v>1</v>
          </cell>
          <cell r="S1159">
            <v>1</v>
          </cell>
          <cell r="T1159">
            <v>0</v>
          </cell>
          <cell r="U1159">
            <v>0</v>
          </cell>
          <cell r="V1159">
            <v>0</v>
          </cell>
          <cell r="W1159">
            <v>119</v>
          </cell>
          <cell r="X1159">
            <v>7728.85</v>
          </cell>
          <cell r="Y1159">
            <v>14240</v>
          </cell>
          <cell r="Z1159" t="str">
            <v>LEATHER FACTORY</v>
          </cell>
          <cell r="AA1159">
            <v>32</v>
          </cell>
          <cell r="AB1159">
            <v>8415.3799999999992</v>
          </cell>
          <cell r="AC1159">
            <v>57</v>
          </cell>
        </row>
        <row r="1160">
          <cell r="F1160">
            <v>5714983</v>
          </cell>
          <cell r="G1160">
            <v>14</v>
          </cell>
          <cell r="H1160">
            <v>90</v>
          </cell>
          <cell r="I1160" t="str">
            <v>83</v>
          </cell>
          <cell r="J1160" t="str">
            <v>GALAXY THONG</v>
          </cell>
          <cell r="K1160" t="str">
            <v>38/8</v>
          </cell>
          <cell r="L1160" t="str">
            <v>-</v>
          </cell>
          <cell r="M1160" t="str">
            <v>B</v>
          </cell>
          <cell r="N1160" t="str">
            <v>D</v>
          </cell>
          <cell r="O1160">
            <v>500</v>
          </cell>
          <cell r="P1160">
            <v>1675.85</v>
          </cell>
          <cell r="Q1160">
            <v>1643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-1</v>
          </cell>
          <cell r="X1160">
            <v>-2135.9</v>
          </cell>
          <cell r="Y1160">
            <v>80005</v>
          </cell>
          <cell r="Z1160" t="str">
            <v xml:space="preserve">BATA INDIA     </v>
          </cell>
          <cell r="AA1160">
            <v>9</v>
          </cell>
          <cell r="AB1160">
            <v>-4682.6099999999997</v>
          </cell>
          <cell r="AC1160">
            <v>9</v>
          </cell>
        </row>
        <row r="1161">
          <cell r="F1161">
            <v>7718084</v>
          </cell>
          <cell r="G1161">
            <v>14</v>
          </cell>
          <cell r="H1161">
            <v>90</v>
          </cell>
          <cell r="I1161" t="str">
            <v>84</v>
          </cell>
          <cell r="J1161" t="str">
            <v>RADHA</v>
          </cell>
          <cell r="K1161" t="str">
            <v>38/8</v>
          </cell>
          <cell r="L1161" t="str">
            <v>-</v>
          </cell>
          <cell r="M1161" t="str">
            <v>B</v>
          </cell>
          <cell r="N1161" t="str">
            <v>D</v>
          </cell>
          <cell r="O1161">
            <v>500</v>
          </cell>
          <cell r="P1161">
            <v>1135</v>
          </cell>
          <cell r="Q1161">
            <v>1135</v>
          </cell>
          <cell r="R1161">
            <v>0</v>
          </cell>
          <cell r="S1161">
            <v>0</v>
          </cell>
          <cell r="T1161">
            <v>0</v>
          </cell>
          <cell r="U1161">
            <v>0</v>
          </cell>
          <cell r="V1161">
            <v>0</v>
          </cell>
          <cell r="W1161">
            <v>5</v>
          </cell>
          <cell r="X1161">
            <v>-4700.8500000000004</v>
          </cell>
          <cell r="Y1161">
            <v>70037</v>
          </cell>
          <cell r="Z1161" t="str">
            <v xml:space="preserve">WARKING SHOES  </v>
          </cell>
          <cell r="AA1161">
            <v>27</v>
          </cell>
          <cell r="AB1161">
            <v>20967.41</v>
          </cell>
          <cell r="AC1161">
            <v>67</v>
          </cell>
        </row>
        <row r="1162">
          <cell r="F1162">
            <v>5715984</v>
          </cell>
          <cell r="G1162">
            <v>14</v>
          </cell>
          <cell r="H1162">
            <v>90</v>
          </cell>
          <cell r="I1162" t="str">
            <v>84</v>
          </cell>
          <cell r="J1162" t="str">
            <v>STELLA THONG</v>
          </cell>
          <cell r="K1162" t="str">
            <v>38/8</v>
          </cell>
          <cell r="L1162" t="str">
            <v>-</v>
          </cell>
          <cell r="M1162" t="str">
            <v>B</v>
          </cell>
          <cell r="N1162" t="str">
            <v>D</v>
          </cell>
          <cell r="O1162">
            <v>500</v>
          </cell>
          <cell r="P1162">
            <v>1553.32</v>
          </cell>
          <cell r="Q1162">
            <v>1573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-12</v>
          </cell>
          <cell r="X1162">
            <v>-27340.2</v>
          </cell>
          <cell r="Y1162">
            <v>80005</v>
          </cell>
          <cell r="Z1162" t="str">
            <v xml:space="preserve">BATA INDIA     </v>
          </cell>
          <cell r="AA1162">
            <v>1</v>
          </cell>
          <cell r="AB1162">
            <v>-20164.45</v>
          </cell>
          <cell r="AC1162">
            <v>1</v>
          </cell>
        </row>
        <row r="1163">
          <cell r="F1163">
            <v>7716085</v>
          </cell>
          <cell r="G1163">
            <v>14</v>
          </cell>
          <cell r="H1163">
            <v>90</v>
          </cell>
          <cell r="I1163" t="str">
            <v>85</v>
          </cell>
          <cell r="J1163" t="str">
            <v>TARA</v>
          </cell>
          <cell r="K1163" t="str">
            <v>39/8</v>
          </cell>
          <cell r="L1163" t="str">
            <v>-</v>
          </cell>
          <cell r="M1163" t="str">
            <v>B</v>
          </cell>
          <cell r="N1163" t="str">
            <v>D</v>
          </cell>
          <cell r="O1163">
            <v>499</v>
          </cell>
          <cell r="P1163">
            <v>1335</v>
          </cell>
          <cell r="Q1163">
            <v>1335</v>
          </cell>
          <cell r="R1163">
            <v>0</v>
          </cell>
          <cell r="S1163">
            <v>0</v>
          </cell>
          <cell r="T1163">
            <v>1</v>
          </cell>
          <cell r="U1163">
            <v>0</v>
          </cell>
          <cell r="V1163">
            <v>0</v>
          </cell>
          <cell r="W1163">
            <v>17</v>
          </cell>
          <cell r="X1163">
            <v>5119.7</v>
          </cell>
          <cell r="Y1163">
            <v>70037</v>
          </cell>
          <cell r="Z1163" t="str">
            <v xml:space="preserve">WARKING SHOES  </v>
          </cell>
          <cell r="AA1163">
            <v>26</v>
          </cell>
          <cell r="AB1163">
            <v>18403.990000000002</v>
          </cell>
          <cell r="AC1163">
            <v>60</v>
          </cell>
        </row>
        <row r="1164">
          <cell r="F1164">
            <v>6713589</v>
          </cell>
          <cell r="G1164">
            <v>14</v>
          </cell>
          <cell r="H1164">
            <v>90</v>
          </cell>
          <cell r="I1164" t="str">
            <v>89</v>
          </cell>
          <cell r="J1164" t="str">
            <v>RANSI</v>
          </cell>
          <cell r="K1164" t="str">
            <v>39/8</v>
          </cell>
          <cell r="L1164" t="str">
            <v>-</v>
          </cell>
          <cell r="M1164" t="str">
            <v>B</v>
          </cell>
          <cell r="N1164" t="str">
            <v>D</v>
          </cell>
          <cell r="O1164">
            <v>399</v>
          </cell>
          <cell r="P1164">
            <v>438</v>
          </cell>
          <cell r="Q1164">
            <v>438</v>
          </cell>
          <cell r="R1164">
            <v>0</v>
          </cell>
          <cell r="S1164">
            <v>0</v>
          </cell>
          <cell r="T1164">
            <v>1</v>
          </cell>
          <cell r="U1164">
            <v>0</v>
          </cell>
          <cell r="V1164">
            <v>0</v>
          </cell>
          <cell r="W1164">
            <v>6</v>
          </cell>
          <cell r="X1164">
            <v>2294.89</v>
          </cell>
          <cell r="Y1164">
            <v>70011</v>
          </cell>
          <cell r="Z1164" t="str">
            <v>THE GLAMOUR SHO</v>
          </cell>
          <cell r="AA1164">
            <v>9</v>
          </cell>
          <cell r="AB1164">
            <v>4389.3500000000004</v>
          </cell>
          <cell r="AC1164">
            <v>47</v>
          </cell>
        </row>
        <row r="1165">
          <cell r="F1165">
            <v>5616589</v>
          </cell>
          <cell r="G1165">
            <v>14</v>
          </cell>
          <cell r="H1165">
            <v>90</v>
          </cell>
          <cell r="I1165" t="str">
            <v>89</v>
          </cell>
          <cell r="J1165" t="str">
            <v>TASHIA</v>
          </cell>
          <cell r="K1165" t="str">
            <v>39/8</v>
          </cell>
          <cell r="L1165" t="str">
            <v>-</v>
          </cell>
          <cell r="M1165" t="str">
            <v>B</v>
          </cell>
          <cell r="N1165" t="str">
            <v>D</v>
          </cell>
          <cell r="O1165">
            <v>399</v>
          </cell>
          <cell r="P1165">
            <v>384</v>
          </cell>
          <cell r="Q1165">
            <v>384</v>
          </cell>
          <cell r="R1165">
            <v>1</v>
          </cell>
          <cell r="S1165">
            <v>0</v>
          </cell>
          <cell r="T1165">
            <v>1</v>
          </cell>
          <cell r="U1165">
            <v>1</v>
          </cell>
          <cell r="V1165">
            <v>341.03</v>
          </cell>
          <cell r="W1165">
            <v>23</v>
          </cell>
          <cell r="X1165">
            <v>7116.42</v>
          </cell>
          <cell r="Y1165">
            <v>70011</v>
          </cell>
          <cell r="Z1165" t="str">
            <v>THE GLAMOUR SHO</v>
          </cell>
          <cell r="AA1165">
            <v>-4</v>
          </cell>
          <cell r="AB1165">
            <v>-3857.24</v>
          </cell>
          <cell r="AC1165">
            <v>43</v>
          </cell>
        </row>
        <row r="1166">
          <cell r="F1166">
            <v>5618589</v>
          </cell>
          <cell r="G1166">
            <v>14</v>
          </cell>
          <cell r="H1166">
            <v>90</v>
          </cell>
          <cell r="I1166" t="str">
            <v>89</v>
          </cell>
          <cell r="J1166" t="str">
            <v>TASHIA</v>
          </cell>
          <cell r="K1166" t="str">
            <v>39/8</v>
          </cell>
          <cell r="L1166" t="str">
            <v>-</v>
          </cell>
          <cell r="M1166" t="str">
            <v>B</v>
          </cell>
          <cell r="N1166" t="str">
            <v>D</v>
          </cell>
          <cell r="O1166">
            <v>399</v>
          </cell>
          <cell r="P1166">
            <v>384</v>
          </cell>
          <cell r="Q1166">
            <v>384</v>
          </cell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3</v>
          </cell>
          <cell r="X1166">
            <v>1450.44</v>
          </cell>
          <cell r="Y1166">
            <v>70011</v>
          </cell>
          <cell r="Z1166" t="str">
            <v>THE GLAMOUR SHO</v>
          </cell>
          <cell r="AA1166">
            <v>1</v>
          </cell>
          <cell r="AB1166">
            <v>768.38</v>
          </cell>
          <cell r="AC1166">
            <v>12</v>
          </cell>
        </row>
        <row r="1167">
          <cell r="F1167">
            <v>5611590</v>
          </cell>
          <cell r="G1167">
            <v>14</v>
          </cell>
          <cell r="H1167">
            <v>90</v>
          </cell>
          <cell r="I1167" t="str">
            <v>90</v>
          </cell>
          <cell r="J1167" t="str">
            <v>SHAMINDRI</v>
          </cell>
          <cell r="K1167" t="str">
            <v>39/8</v>
          </cell>
          <cell r="L1167" t="str">
            <v>-</v>
          </cell>
          <cell r="M1167" t="str">
            <v>B</v>
          </cell>
          <cell r="N1167" t="str">
            <v>D</v>
          </cell>
          <cell r="O1167">
            <v>399</v>
          </cell>
          <cell r="P1167">
            <v>421</v>
          </cell>
          <cell r="Q1167">
            <v>494.03</v>
          </cell>
          <cell r="R1167">
            <v>2</v>
          </cell>
          <cell r="S1167">
            <v>1</v>
          </cell>
          <cell r="T1167">
            <v>3</v>
          </cell>
          <cell r="U1167">
            <v>1</v>
          </cell>
          <cell r="V1167">
            <v>341.03</v>
          </cell>
          <cell r="W1167">
            <v>130</v>
          </cell>
          <cell r="X1167">
            <v>30291.119999999999</v>
          </cell>
          <cell r="Y1167">
            <v>70078</v>
          </cell>
          <cell r="Z1167" t="str">
            <v>SIRIMAL FOOT WE</v>
          </cell>
          <cell r="AA1167">
            <v>29</v>
          </cell>
          <cell r="AB1167">
            <v>16988.310000000001</v>
          </cell>
          <cell r="AC1167">
            <v>75</v>
          </cell>
        </row>
        <row r="1168">
          <cell r="F1168">
            <v>5610590</v>
          </cell>
          <cell r="G1168">
            <v>14</v>
          </cell>
          <cell r="H1168">
            <v>90</v>
          </cell>
          <cell r="I1168" t="str">
            <v>90</v>
          </cell>
          <cell r="J1168" t="str">
            <v>SHAMINDRI</v>
          </cell>
          <cell r="K1168" t="str">
            <v>39/8</v>
          </cell>
          <cell r="L1168" t="str">
            <v>-</v>
          </cell>
          <cell r="M1168" t="str">
            <v>B</v>
          </cell>
          <cell r="N1168" t="str">
            <v>D</v>
          </cell>
          <cell r="O1168">
            <v>399</v>
          </cell>
          <cell r="P1168">
            <v>421</v>
          </cell>
          <cell r="Q1168">
            <v>494.03</v>
          </cell>
          <cell r="R1168">
            <v>2</v>
          </cell>
          <cell r="S1168">
            <v>0</v>
          </cell>
          <cell r="T1168">
            <v>2</v>
          </cell>
          <cell r="U1168">
            <v>0</v>
          </cell>
          <cell r="V1168">
            <v>0</v>
          </cell>
          <cell r="W1168">
            <v>107</v>
          </cell>
          <cell r="X1168">
            <v>26191.84</v>
          </cell>
          <cell r="Y1168">
            <v>70078</v>
          </cell>
          <cell r="Z1168" t="str">
            <v>SIRIMAL FOOT WE</v>
          </cell>
          <cell r="AA1168">
            <v>24</v>
          </cell>
          <cell r="AB1168">
            <v>14768.62</v>
          </cell>
          <cell r="AC1168">
            <v>34</v>
          </cell>
        </row>
        <row r="1169">
          <cell r="F1169">
            <v>5618590</v>
          </cell>
          <cell r="G1169">
            <v>14</v>
          </cell>
          <cell r="H1169">
            <v>90</v>
          </cell>
          <cell r="I1169" t="str">
            <v>90</v>
          </cell>
          <cell r="J1169" t="str">
            <v>SHAMINDRI</v>
          </cell>
          <cell r="K1169" t="str">
            <v>39/8</v>
          </cell>
          <cell r="L1169" t="str">
            <v>-</v>
          </cell>
          <cell r="M1169" t="str">
            <v>B</v>
          </cell>
          <cell r="N1169" t="str">
            <v>D</v>
          </cell>
          <cell r="O1169">
            <v>399</v>
          </cell>
          <cell r="P1169">
            <v>421</v>
          </cell>
          <cell r="Q1169">
            <v>494.03</v>
          </cell>
          <cell r="R1169">
            <v>2</v>
          </cell>
          <cell r="S1169">
            <v>5</v>
          </cell>
          <cell r="T1169">
            <v>1</v>
          </cell>
          <cell r="U1169">
            <v>0</v>
          </cell>
          <cell r="V1169">
            <v>0</v>
          </cell>
          <cell r="W1169">
            <v>153</v>
          </cell>
          <cell r="X1169">
            <v>37081.910000000003</v>
          </cell>
          <cell r="Y1169">
            <v>70078</v>
          </cell>
          <cell r="Z1169" t="str">
            <v>SIRIMAL FOOT WE</v>
          </cell>
          <cell r="AA1169">
            <v>37</v>
          </cell>
          <cell r="AB1169">
            <v>24947.02</v>
          </cell>
          <cell r="AC1169">
            <v>67</v>
          </cell>
        </row>
        <row r="1170">
          <cell r="F1170">
            <v>5616692</v>
          </cell>
          <cell r="G1170">
            <v>14</v>
          </cell>
          <cell r="H1170">
            <v>90</v>
          </cell>
          <cell r="I1170" t="str">
            <v>92</v>
          </cell>
          <cell r="J1170" t="str">
            <v>ELAST-2</v>
          </cell>
          <cell r="K1170" t="str">
            <v>39/8</v>
          </cell>
          <cell r="L1170" t="str">
            <v>-</v>
          </cell>
          <cell r="M1170" t="str">
            <v>B</v>
          </cell>
          <cell r="N1170" t="str">
            <v>D</v>
          </cell>
          <cell r="O1170">
            <v>299</v>
          </cell>
          <cell r="P1170">
            <v>355</v>
          </cell>
          <cell r="Q1170">
            <v>416.58</v>
          </cell>
          <cell r="R1170">
            <v>7</v>
          </cell>
          <cell r="S1170">
            <v>10</v>
          </cell>
          <cell r="T1170">
            <v>16</v>
          </cell>
          <cell r="U1170">
            <v>5</v>
          </cell>
          <cell r="V1170">
            <v>1277.8</v>
          </cell>
          <cell r="W1170">
            <v>173</v>
          </cell>
          <cell r="X1170">
            <v>56662.36</v>
          </cell>
          <cell r="Y1170">
            <v>70078</v>
          </cell>
          <cell r="Z1170" t="str">
            <v>SIRIMAL FOOT WE</v>
          </cell>
          <cell r="AA1170">
            <v>141</v>
          </cell>
          <cell r="AB1170">
            <v>92943.89</v>
          </cell>
          <cell r="AC1170">
            <v>578</v>
          </cell>
        </row>
        <row r="1171">
          <cell r="F1171">
            <v>6715994</v>
          </cell>
          <cell r="G1171">
            <v>14</v>
          </cell>
          <cell r="H1171">
            <v>90</v>
          </cell>
          <cell r="I1171" t="str">
            <v>94</v>
          </cell>
          <cell r="J1171" t="str">
            <v>GREECE-TH</v>
          </cell>
          <cell r="K1171" t="str">
            <v>38/8</v>
          </cell>
          <cell r="L1171" t="str">
            <v>-</v>
          </cell>
          <cell r="M1171" t="str">
            <v>B</v>
          </cell>
          <cell r="N1171" t="str">
            <v>D</v>
          </cell>
          <cell r="O1171">
            <v>500</v>
          </cell>
          <cell r="P1171">
            <v>1285</v>
          </cell>
          <cell r="Q1171">
            <v>1285</v>
          </cell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80023</v>
          </cell>
          <cell r="Z1171" t="str">
            <v>BATA INDIA (SUP</v>
          </cell>
          <cell r="AA1171">
            <v>0</v>
          </cell>
          <cell r="AB1171">
            <v>0</v>
          </cell>
          <cell r="AC1171">
            <v>0</v>
          </cell>
        </row>
        <row r="1172">
          <cell r="F1172">
            <v>6716095</v>
          </cell>
          <cell r="G1172">
            <v>14</v>
          </cell>
          <cell r="H1172">
            <v>90</v>
          </cell>
          <cell r="I1172" t="str">
            <v>95</v>
          </cell>
          <cell r="J1172" t="str">
            <v>MONA</v>
          </cell>
          <cell r="K1172" t="str">
            <v>39/8</v>
          </cell>
          <cell r="L1172" t="str">
            <v>-</v>
          </cell>
          <cell r="M1172" t="str">
            <v>B</v>
          </cell>
          <cell r="N1172" t="str">
            <v>D</v>
          </cell>
          <cell r="O1172">
            <v>399</v>
          </cell>
          <cell r="P1172">
            <v>526</v>
          </cell>
          <cell r="Q1172">
            <v>526</v>
          </cell>
          <cell r="R1172">
            <v>4</v>
          </cell>
          <cell r="S1172">
            <v>1</v>
          </cell>
          <cell r="T1172">
            <v>3</v>
          </cell>
          <cell r="U1172">
            <v>4</v>
          </cell>
          <cell r="V1172">
            <v>1364.12</v>
          </cell>
          <cell r="W1172">
            <v>102</v>
          </cell>
          <cell r="X1172">
            <v>37670.910000000003</v>
          </cell>
          <cell r="Y1172">
            <v>70011</v>
          </cell>
          <cell r="Z1172" t="str">
            <v>THE GLAMOUR SHO</v>
          </cell>
          <cell r="AA1172">
            <v>55</v>
          </cell>
          <cell r="AB1172">
            <v>55557.5</v>
          </cell>
          <cell r="AC1172">
            <v>222</v>
          </cell>
        </row>
        <row r="1173">
          <cell r="F1173">
            <v>6715095</v>
          </cell>
          <cell r="G1173">
            <v>14</v>
          </cell>
          <cell r="H1173">
            <v>90</v>
          </cell>
          <cell r="I1173" t="str">
            <v>95</v>
          </cell>
          <cell r="J1173" t="str">
            <v>MONA</v>
          </cell>
          <cell r="K1173" t="str">
            <v>39/8</v>
          </cell>
          <cell r="L1173" t="str">
            <v>-</v>
          </cell>
          <cell r="M1173" t="str">
            <v>B</v>
          </cell>
          <cell r="N1173" t="str">
            <v>D</v>
          </cell>
          <cell r="O1173">
            <v>399</v>
          </cell>
          <cell r="P1173">
            <v>526</v>
          </cell>
          <cell r="Q1173">
            <v>526</v>
          </cell>
          <cell r="R1173">
            <v>5</v>
          </cell>
          <cell r="S1173">
            <v>3</v>
          </cell>
          <cell r="T1173">
            <v>4</v>
          </cell>
          <cell r="U1173">
            <v>2</v>
          </cell>
          <cell r="V1173">
            <v>682.06</v>
          </cell>
          <cell r="W1173">
            <v>163</v>
          </cell>
          <cell r="X1173">
            <v>67615.03</v>
          </cell>
          <cell r="Y1173">
            <v>70011</v>
          </cell>
          <cell r="Z1173" t="str">
            <v>THE GLAMOUR SHO</v>
          </cell>
          <cell r="AA1173">
            <v>46</v>
          </cell>
          <cell r="AB1173">
            <v>40821.699999999997</v>
          </cell>
          <cell r="AC1173">
            <v>122</v>
          </cell>
        </row>
        <row r="1174">
          <cell r="F1174">
            <v>6714599</v>
          </cell>
          <cell r="G1174">
            <v>14</v>
          </cell>
          <cell r="H1174">
            <v>90</v>
          </cell>
          <cell r="I1174" t="str">
            <v>99</v>
          </cell>
          <cell r="J1174" t="str">
            <v>KELLY-TH</v>
          </cell>
          <cell r="K1174" t="str">
            <v>38/8</v>
          </cell>
          <cell r="L1174" t="str">
            <v>-</v>
          </cell>
          <cell r="M1174" t="str">
            <v>B</v>
          </cell>
          <cell r="N1174" t="str">
            <v>D</v>
          </cell>
          <cell r="O1174">
            <v>200</v>
          </cell>
          <cell r="P1174">
            <v>641.69000000000005</v>
          </cell>
          <cell r="Q1174">
            <v>632</v>
          </cell>
          <cell r="R1174">
            <v>0</v>
          </cell>
          <cell r="S1174">
            <v>0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70091</v>
          </cell>
          <cell r="Z1174" t="str">
            <v>PREMALAL ENTERP</v>
          </cell>
          <cell r="AA1174">
            <v>0</v>
          </cell>
          <cell r="AB1174">
            <v>0</v>
          </cell>
          <cell r="AC1174">
            <v>1</v>
          </cell>
        </row>
        <row r="1175">
          <cell r="F1175">
            <v>5711599</v>
          </cell>
          <cell r="G1175">
            <v>14</v>
          </cell>
          <cell r="H1175">
            <v>90</v>
          </cell>
          <cell r="I1175" t="str">
            <v>99</v>
          </cell>
          <cell r="J1175" t="str">
            <v>SANDALI</v>
          </cell>
          <cell r="K1175" t="str">
            <v>39/8</v>
          </cell>
          <cell r="L1175" t="str">
            <v>-</v>
          </cell>
          <cell r="M1175" t="str">
            <v>B</v>
          </cell>
          <cell r="N1175" t="str">
            <v>D</v>
          </cell>
          <cell r="O1175">
            <v>299</v>
          </cell>
          <cell r="P1175">
            <v>305</v>
          </cell>
          <cell r="Q1175">
            <v>305</v>
          </cell>
          <cell r="R1175">
            <v>0</v>
          </cell>
          <cell r="S1175">
            <v>1</v>
          </cell>
          <cell r="T1175">
            <v>1</v>
          </cell>
          <cell r="U1175">
            <v>0</v>
          </cell>
          <cell r="V1175">
            <v>0</v>
          </cell>
          <cell r="W1175">
            <v>20</v>
          </cell>
          <cell r="X1175">
            <v>5761.13</v>
          </cell>
          <cell r="Y1175">
            <v>70011</v>
          </cell>
          <cell r="Z1175" t="str">
            <v>THE GLAMOUR SHO</v>
          </cell>
          <cell r="AA1175">
            <v>26</v>
          </cell>
          <cell r="AB1175">
            <v>8584.3799999999992</v>
          </cell>
          <cell r="AC1175">
            <v>148</v>
          </cell>
        </row>
        <row r="1176">
          <cell r="F1176">
            <v>5716599</v>
          </cell>
          <cell r="G1176">
            <v>14</v>
          </cell>
          <cell r="H1176">
            <v>90</v>
          </cell>
          <cell r="I1176" t="str">
            <v>99</v>
          </cell>
          <cell r="J1176" t="str">
            <v>SANDALI</v>
          </cell>
          <cell r="K1176" t="str">
            <v>39/8</v>
          </cell>
          <cell r="L1176" t="str">
            <v>-</v>
          </cell>
          <cell r="M1176" t="str">
            <v>B</v>
          </cell>
          <cell r="N1176" t="str">
            <v>D</v>
          </cell>
          <cell r="O1176">
            <v>299</v>
          </cell>
          <cell r="P1176">
            <v>305</v>
          </cell>
          <cell r="Q1176">
            <v>305</v>
          </cell>
          <cell r="R1176">
            <v>1</v>
          </cell>
          <cell r="S1176">
            <v>0</v>
          </cell>
          <cell r="T1176">
            <v>4</v>
          </cell>
          <cell r="U1176">
            <v>3</v>
          </cell>
          <cell r="V1176">
            <v>766.68</v>
          </cell>
          <cell r="W1176">
            <v>38</v>
          </cell>
          <cell r="X1176">
            <v>10376.61</v>
          </cell>
          <cell r="Y1176">
            <v>70011</v>
          </cell>
          <cell r="Z1176" t="str">
            <v>THE GLAMOUR SHO</v>
          </cell>
          <cell r="AA1176">
            <v>85</v>
          </cell>
          <cell r="AB1176">
            <v>27680.32</v>
          </cell>
          <cell r="AC1176">
            <v>400</v>
          </cell>
        </row>
        <row r="1177">
          <cell r="F1177">
            <v>619009</v>
          </cell>
          <cell r="G1177">
            <v>20</v>
          </cell>
          <cell r="H1177">
            <v>2</v>
          </cell>
          <cell r="I1177" t="str">
            <v>09</v>
          </cell>
          <cell r="J1177" t="str">
            <v>BAWWA</v>
          </cell>
          <cell r="K1177" t="str">
            <v>29/8</v>
          </cell>
          <cell r="L1177" t="str">
            <v>+</v>
          </cell>
          <cell r="M1177" t="str">
            <v>G</v>
          </cell>
          <cell r="N1177" t="str">
            <v>N</v>
          </cell>
          <cell r="O1177">
            <v>499</v>
          </cell>
          <cell r="P1177">
            <v>260</v>
          </cell>
          <cell r="Q1177">
            <v>305.10000000000002</v>
          </cell>
          <cell r="R1177">
            <v>20</v>
          </cell>
          <cell r="S1177">
            <v>10</v>
          </cell>
          <cell r="T1177">
            <v>13</v>
          </cell>
          <cell r="U1177">
            <v>4</v>
          </cell>
          <cell r="V1177">
            <v>1706</v>
          </cell>
          <cell r="W1177">
            <v>228</v>
          </cell>
          <cell r="X1177">
            <v>96220.45</v>
          </cell>
          <cell r="Y1177">
            <v>70059</v>
          </cell>
          <cell r="Z1177" t="str">
            <v>D &amp; D INDUSTRIE</v>
          </cell>
          <cell r="AA1177">
            <v>203</v>
          </cell>
          <cell r="AB1177">
            <v>76417.289999999994</v>
          </cell>
          <cell r="AC1177">
            <v>326</v>
          </cell>
        </row>
        <row r="1178">
          <cell r="F1178">
            <v>615510</v>
          </cell>
          <cell r="G1178">
            <v>20</v>
          </cell>
          <cell r="H1178">
            <v>2</v>
          </cell>
          <cell r="I1178" t="str">
            <v>10</v>
          </cell>
          <cell r="J1178" t="str">
            <v>MALITHI</v>
          </cell>
          <cell r="K1178" t="str">
            <v>00/0</v>
          </cell>
          <cell r="L1178" t="str">
            <v/>
          </cell>
          <cell r="M1178" t="str">
            <v>G</v>
          </cell>
          <cell r="N1178" t="str">
            <v>N</v>
          </cell>
          <cell r="O1178">
            <v>449</v>
          </cell>
          <cell r="P1178">
            <v>229.5</v>
          </cell>
          <cell r="Q1178">
            <v>269.31</v>
          </cell>
          <cell r="R1178">
            <v>10</v>
          </cell>
          <cell r="S1178">
            <v>7</v>
          </cell>
          <cell r="T1178">
            <v>8</v>
          </cell>
          <cell r="U1178">
            <v>15</v>
          </cell>
          <cell r="V1178">
            <v>5564.53</v>
          </cell>
          <cell r="W1178">
            <v>340</v>
          </cell>
          <cell r="X1178">
            <v>128862.8</v>
          </cell>
          <cell r="Y1178">
            <v>70059</v>
          </cell>
          <cell r="Z1178" t="str">
            <v>D &amp; D INDUSTRIE</v>
          </cell>
          <cell r="AA1178">
            <v>357</v>
          </cell>
          <cell r="AB1178">
            <v>135332.19</v>
          </cell>
          <cell r="AC1178">
            <v>534</v>
          </cell>
        </row>
        <row r="1179">
          <cell r="F1179">
            <v>619511</v>
          </cell>
          <cell r="G1179">
            <v>20</v>
          </cell>
          <cell r="H1179">
            <v>2</v>
          </cell>
          <cell r="I1179" t="str">
            <v>11</v>
          </cell>
          <cell r="J1179" t="str">
            <v>DOLPHIN</v>
          </cell>
          <cell r="K1179" t="str">
            <v>00/0</v>
          </cell>
          <cell r="L1179" t="str">
            <v/>
          </cell>
          <cell r="M1179" t="str">
            <v>G</v>
          </cell>
          <cell r="N1179" t="str">
            <v>D</v>
          </cell>
          <cell r="O1179">
            <v>699</v>
          </cell>
          <cell r="P1179">
            <v>305</v>
          </cell>
          <cell r="Q1179">
            <v>357.91</v>
          </cell>
          <cell r="R1179">
            <v>1</v>
          </cell>
          <cell r="S1179">
            <v>0</v>
          </cell>
          <cell r="T1179">
            <v>1</v>
          </cell>
          <cell r="U1179">
            <v>3</v>
          </cell>
          <cell r="V1179">
            <v>1613.08</v>
          </cell>
          <cell r="W1179">
            <v>58</v>
          </cell>
          <cell r="X1179">
            <v>34382.660000000003</v>
          </cell>
          <cell r="Y1179">
            <v>70059</v>
          </cell>
          <cell r="Z1179" t="str">
            <v>D &amp; D INDUSTRIE</v>
          </cell>
          <cell r="AA1179">
            <v>147</v>
          </cell>
          <cell r="AB1179">
            <v>86981.16</v>
          </cell>
          <cell r="AC1179">
            <v>40</v>
          </cell>
        </row>
        <row r="1180">
          <cell r="F1180">
            <v>610512</v>
          </cell>
          <cell r="G1180">
            <v>20</v>
          </cell>
          <cell r="H1180">
            <v>2</v>
          </cell>
          <cell r="I1180" t="str">
            <v>12</v>
          </cell>
          <cell r="J1180" t="str">
            <v>BATITHI</v>
          </cell>
          <cell r="K1180" t="str">
            <v>00/0</v>
          </cell>
          <cell r="L1180" t="str">
            <v/>
          </cell>
          <cell r="M1180" t="str">
            <v>G</v>
          </cell>
          <cell r="N1180" t="str">
            <v>N</v>
          </cell>
          <cell r="O1180">
            <v>699</v>
          </cell>
          <cell r="P1180">
            <v>305</v>
          </cell>
          <cell r="Q1180">
            <v>357.91</v>
          </cell>
          <cell r="R1180">
            <v>22</v>
          </cell>
          <cell r="S1180">
            <v>-1</v>
          </cell>
          <cell r="T1180">
            <v>5</v>
          </cell>
          <cell r="U1180">
            <v>3</v>
          </cell>
          <cell r="V1180">
            <v>1792.32</v>
          </cell>
          <cell r="W1180">
            <v>218</v>
          </cell>
          <cell r="X1180">
            <v>130235.84</v>
          </cell>
          <cell r="Y1180">
            <v>70059</v>
          </cell>
          <cell r="Z1180" t="str">
            <v>D &amp; D INDUSTRIE</v>
          </cell>
          <cell r="AA1180">
            <v>491</v>
          </cell>
          <cell r="AB1180">
            <v>283622.3</v>
          </cell>
          <cell r="AC1180">
            <v>107</v>
          </cell>
        </row>
        <row r="1181">
          <cell r="F1181">
            <v>599016</v>
          </cell>
          <cell r="G1181">
            <v>20</v>
          </cell>
          <cell r="H1181">
            <v>2</v>
          </cell>
          <cell r="I1181" t="str">
            <v>16</v>
          </cell>
          <cell r="J1181" t="str">
            <v>BLOSSOM</v>
          </cell>
          <cell r="K1181" t="str">
            <v>12/7</v>
          </cell>
          <cell r="L1181" t="str">
            <v>-</v>
          </cell>
          <cell r="M1181" t="str">
            <v>G</v>
          </cell>
          <cell r="N1181" t="str">
            <v>D</v>
          </cell>
          <cell r="O1181">
            <v>299</v>
          </cell>
          <cell r="P1181">
            <v>210</v>
          </cell>
          <cell r="Q1181">
            <v>210</v>
          </cell>
          <cell r="R1181">
            <v>1</v>
          </cell>
          <cell r="S1181">
            <v>0</v>
          </cell>
          <cell r="T1181">
            <v>0</v>
          </cell>
          <cell r="U1181">
            <v>0</v>
          </cell>
          <cell r="V1181">
            <v>0</v>
          </cell>
          <cell r="W1181">
            <v>21</v>
          </cell>
          <cell r="X1181">
            <v>5328.42</v>
          </cell>
          <cell r="Y1181">
            <v>70080</v>
          </cell>
          <cell r="Z1181" t="str">
            <v>POSH WALK PVT L</v>
          </cell>
          <cell r="AA1181">
            <v>18</v>
          </cell>
          <cell r="AB1181">
            <v>4032.73</v>
          </cell>
          <cell r="AC1181">
            <v>86</v>
          </cell>
        </row>
        <row r="1182">
          <cell r="F1182">
            <v>619026</v>
          </cell>
          <cell r="G1182">
            <v>20</v>
          </cell>
          <cell r="H1182">
            <v>2</v>
          </cell>
          <cell r="I1182" t="str">
            <v>26</v>
          </cell>
          <cell r="J1182" t="str">
            <v>CHERRY</v>
          </cell>
          <cell r="K1182" t="str">
            <v>29/8</v>
          </cell>
          <cell r="L1182" t="str">
            <v>+</v>
          </cell>
          <cell r="M1182" t="str">
            <v>G</v>
          </cell>
          <cell r="N1182" t="str">
            <v>N</v>
          </cell>
          <cell r="O1182">
            <v>449</v>
          </cell>
          <cell r="P1182">
            <v>230</v>
          </cell>
          <cell r="Q1182">
            <v>269.89999999999998</v>
          </cell>
          <cell r="R1182">
            <v>74</v>
          </cell>
          <cell r="S1182">
            <v>7</v>
          </cell>
          <cell r="T1182">
            <v>5</v>
          </cell>
          <cell r="U1182">
            <v>38</v>
          </cell>
          <cell r="V1182">
            <v>14429.38</v>
          </cell>
          <cell r="W1182">
            <v>292</v>
          </cell>
          <cell r="X1182">
            <v>112130.37</v>
          </cell>
          <cell r="Y1182">
            <v>70059</v>
          </cell>
          <cell r="Z1182" t="str">
            <v>D &amp; D INDUSTRIE</v>
          </cell>
          <cell r="AA1182">
            <v>728</v>
          </cell>
          <cell r="AB1182">
            <v>239647.9</v>
          </cell>
          <cell r="AC1182">
            <v>849</v>
          </cell>
        </row>
        <row r="1183">
          <cell r="F1183">
            <v>615026</v>
          </cell>
          <cell r="G1183">
            <v>20</v>
          </cell>
          <cell r="H1183">
            <v>2</v>
          </cell>
          <cell r="I1183" t="str">
            <v>26</v>
          </cell>
          <cell r="J1183" t="str">
            <v>CHERRY</v>
          </cell>
          <cell r="K1183" t="str">
            <v>29/8</v>
          </cell>
          <cell r="L1183" t="str">
            <v>+</v>
          </cell>
          <cell r="M1183" t="str">
            <v>G</v>
          </cell>
          <cell r="N1183" t="str">
            <v>N</v>
          </cell>
          <cell r="O1183">
            <v>449</v>
          </cell>
          <cell r="P1183">
            <v>230</v>
          </cell>
          <cell r="Q1183">
            <v>269.89999999999998</v>
          </cell>
          <cell r="R1183">
            <v>94</v>
          </cell>
          <cell r="S1183">
            <v>52</v>
          </cell>
          <cell r="T1183">
            <v>51</v>
          </cell>
          <cell r="U1183">
            <v>71</v>
          </cell>
          <cell r="V1183">
            <v>27016.720000000001</v>
          </cell>
          <cell r="W1183">
            <v>851</v>
          </cell>
          <cell r="X1183">
            <v>321114.84000000003</v>
          </cell>
          <cell r="Y1183">
            <v>70059</v>
          </cell>
          <cell r="Z1183" t="str">
            <v>D &amp; D INDUSTRIE</v>
          </cell>
          <cell r="AA1183">
            <v>1458</v>
          </cell>
          <cell r="AB1183">
            <v>489294.59</v>
          </cell>
          <cell r="AC1183">
            <v>1388</v>
          </cell>
        </row>
        <row r="1184">
          <cell r="F1184">
            <v>619045</v>
          </cell>
          <cell r="G1184">
            <v>20</v>
          </cell>
          <cell r="H1184">
            <v>2</v>
          </cell>
          <cell r="I1184" t="str">
            <v>45</v>
          </cell>
          <cell r="J1184" t="str">
            <v>DENNIS-DD</v>
          </cell>
          <cell r="K1184" t="str">
            <v>27/8</v>
          </cell>
          <cell r="L1184" t="str">
            <v>-</v>
          </cell>
          <cell r="M1184" t="str">
            <v>G</v>
          </cell>
          <cell r="N1184" t="str">
            <v>D</v>
          </cell>
          <cell r="O1184">
            <v>399</v>
          </cell>
          <cell r="P1184">
            <v>210.13</v>
          </cell>
          <cell r="Q1184">
            <v>246.58</v>
          </cell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6</v>
          </cell>
          <cell r="X1184">
            <v>2046.18</v>
          </cell>
          <cell r="Y1184">
            <v>70059</v>
          </cell>
          <cell r="Z1184" t="str">
            <v>D &amp; D INDUSTRIE</v>
          </cell>
          <cell r="AA1184">
            <v>33</v>
          </cell>
          <cell r="AB1184">
            <v>13711.97</v>
          </cell>
          <cell r="AC1184">
            <v>75</v>
          </cell>
        </row>
        <row r="1185">
          <cell r="F1185">
            <v>619569</v>
          </cell>
          <cell r="G1185">
            <v>20</v>
          </cell>
          <cell r="H1185">
            <v>2</v>
          </cell>
          <cell r="I1185" t="str">
            <v>69</v>
          </cell>
          <cell r="J1185" t="str">
            <v>BLOOMY</v>
          </cell>
          <cell r="K1185" t="str">
            <v>27/8</v>
          </cell>
          <cell r="L1185" t="str">
            <v>-</v>
          </cell>
          <cell r="M1185" t="str">
            <v>G</v>
          </cell>
          <cell r="N1185" t="str">
            <v>D</v>
          </cell>
          <cell r="O1185">
            <v>399</v>
          </cell>
          <cell r="P1185">
            <v>218.07</v>
          </cell>
          <cell r="Q1185">
            <v>255.9</v>
          </cell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3</v>
          </cell>
          <cell r="X1185">
            <v>1023.09</v>
          </cell>
          <cell r="Y1185">
            <v>70059</v>
          </cell>
          <cell r="Z1185" t="str">
            <v>D &amp; D INDUSTRIE</v>
          </cell>
          <cell r="AA1185">
            <v>9</v>
          </cell>
          <cell r="AB1185">
            <v>2345.75</v>
          </cell>
          <cell r="AC1185">
            <v>25</v>
          </cell>
        </row>
        <row r="1186">
          <cell r="F1186">
            <v>3216002</v>
          </cell>
          <cell r="G1186">
            <v>21</v>
          </cell>
          <cell r="H1186">
            <v>2</v>
          </cell>
          <cell r="I1186" t="str">
            <v>02</v>
          </cell>
          <cell r="J1186" t="str">
            <v>PROTON-L</v>
          </cell>
          <cell r="K1186" t="str">
            <v>47/8</v>
          </cell>
          <cell r="L1186" t="str">
            <v>-</v>
          </cell>
          <cell r="M1186" t="str">
            <v>B</v>
          </cell>
          <cell r="N1186" t="str">
            <v>D</v>
          </cell>
          <cell r="O1186">
            <v>899</v>
          </cell>
          <cell r="P1186">
            <v>615</v>
          </cell>
          <cell r="Q1186">
            <v>721.68</v>
          </cell>
          <cell r="R1186">
            <v>1</v>
          </cell>
          <cell r="S1186">
            <v>2</v>
          </cell>
          <cell r="T1186">
            <v>0</v>
          </cell>
          <cell r="U1186">
            <v>1</v>
          </cell>
          <cell r="V1186">
            <v>768.38</v>
          </cell>
          <cell r="W1186">
            <v>17</v>
          </cell>
          <cell r="X1186">
            <v>15975.39</v>
          </cell>
          <cell r="Y1186">
            <v>70006</v>
          </cell>
          <cell r="Z1186" t="str">
            <v>KALRO INTERNATI</v>
          </cell>
          <cell r="AA1186">
            <v>40</v>
          </cell>
          <cell r="AB1186">
            <v>42567.4</v>
          </cell>
          <cell r="AC1186">
            <v>227</v>
          </cell>
        </row>
        <row r="1187">
          <cell r="F1187">
            <v>4216002</v>
          </cell>
          <cell r="G1187">
            <v>21</v>
          </cell>
          <cell r="H1187">
            <v>2</v>
          </cell>
          <cell r="I1187" t="str">
            <v>02</v>
          </cell>
          <cell r="J1187" t="str">
            <v>PROTON-L</v>
          </cell>
          <cell r="K1187" t="str">
            <v>47/8</v>
          </cell>
          <cell r="L1187" t="str">
            <v>-</v>
          </cell>
          <cell r="M1187" t="str">
            <v>B</v>
          </cell>
          <cell r="N1187" t="str">
            <v>D</v>
          </cell>
          <cell r="O1187">
            <v>699</v>
          </cell>
          <cell r="P1187">
            <v>645</v>
          </cell>
          <cell r="Q1187">
            <v>656.89</v>
          </cell>
          <cell r="R1187">
            <v>2</v>
          </cell>
          <cell r="S1187">
            <v>0</v>
          </cell>
          <cell r="T1187">
            <v>1</v>
          </cell>
          <cell r="U1187">
            <v>1</v>
          </cell>
          <cell r="V1187">
            <v>597.44000000000005</v>
          </cell>
          <cell r="W1187">
            <v>-1</v>
          </cell>
          <cell r="X1187">
            <v>-5429.84</v>
          </cell>
          <cell r="Y1187">
            <v>70006</v>
          </cell>
          <cell r="Z1187" t="str">
            <v>KALRO INTERNATI</v>
          </cell>
          <cell r="AA1187">
            <v>22</v>
          </cell>
          <cell r="AB1187">
            <v>24476.63</v>
          </cell>
          <cell r="AC1187">
            <v>259</v>
          </cell>
        </row>
        <row r="1188">
          <cell r="F1188">
            <v>3516003</v>
          </cell>
          <cell r="G1188">
            <v>21</v>
          </cell>
          <cell r="H1188">
            <v>2</v>
          </cell>
          <cell r="I1188" t="str">
            <v>03</v>
          </cell>
          <cell r="J1188" t="str">
            <v>PROTON-V</v>
          </cell>
          <cell r="K1188" t="str">
            <v>00/0</v>
          </cell>
          <cell r="L1188" t="str">
            <v/>
          </cell>
          <cell r="M1188" t="str">
            <v>B</v>
          </cell>
          <cell r="N1188" t="str">
            <v>D</v>
          </cell>
          <cell r="O1188">
            <v>1299</v>
          </cell>
          <cell r="P1188">
            <v>615</v>
          </cell>
          <cell r="Q1188">
            <v>721.68</v>
          </cell>
          <cell r="R1188">
            <v>1</v>
          </cell>
          <cell r="S1188">
            <v>7</v>
          </cell>
          <cell r="T1188">
            <v>1</v>
          </cell>
          <cell r="U1188">
            <v>0</v>
          </cell>
          <cell r="V1188">
            <v>0</v>
          </cell>
          <cell r="W1188">
            <v>26</v>
          </cell>
          <cell r="X1188">
            <v>24086.39</v>
          </cell>
          <cell r="Y1188">
            <v>70006</v>
          </cell>
          <cell r="Z1188" t="str">
            <v>KALRO INTERNATI</v>
          </cell>
          <cell r="AA1188">
            <v>67</v>
          </cell>
          <cell r="AB1188">
            <v>73887.8</v>
          </cell>
          <cell r="AC1188">
            <v>185</v>
          </cell>
        </row>
        <row r="1189">
          <cell r="F1189">
            <v>4516012</v>
          </cell>
          <cell r="G1189">
            <v>21</v>
          </cell>
          <cell r="H1189">
            <v>2</v>
          </cell>
          <cell r="I1189" t="str">
            <v>12</v>
          </cell>
          <cell r="J1189" t="str">
            <v>EDDIE</v>
          </cell>
          <cell r="K1189" t="str">
            <v>29/6</v>
          </cell>
          <cell r="L1189" t="str">
            <v>+</v>
          </cell>
          <cell r="M1189" t="str">
            <v>B</v>
          </cell>
          <cell r="N1189" t="str">
            <v>N</v>
          </cell>
          <cell r="O1189">
            <v>1799</v>
          </cell>
          <cell r="P1189">
            <v>833</v>
          </cell>
          <cell r="Q1189">
            <v>833</v>
          </cell>
          <cell r="R1189">
            <v>7</v>
          </cell>
          <cell r="S1189">
            <v>-1</v>
          </cell>
          <cell r="T1189">
            <v>3</v>
          </cell>
          <cell r="U1189">
            <v>3</v>
          </cell>
          <cell r="V1189">
            <v>4612.83</v>
          </cell>
          <cell r="W1189">
            <v>188</v>
          </cell>
          <cell r="X1189">
            <v>287071.8</v>
          </cell>
          <cell r="Y1189">
            <v>14100</v>
          </cell>
          <cell r="Z1189" t="str">
            <v>LEATHER FACTORY</v>
          </cell>
          <cell r="AA1189">
            <v>317</v>
          </cell>
          <cell r="AB1189">
            <v>478627.14</v>
          </cell>
          <cell r="AC1189">
            <v>456</v>
          </cell>
        </row>
        <row r="1190">
          <cell r="F1190">
            <v>4519012</v>
          </cell>
          <cell r="G1190">
            <v>21</v>
          </cell>
          <cell r="H1190">
            <v>2</v>
          </cell>
          <cell r="I1190" t="str">
            <v>12</v>
          </cell>
          <cell r="J1190" t="str">
            <v>EDDIE</v>
          </cell>
          <cell r="K1190" t="str">
            <v>29/6</v>
          </cell>
          <cell r="L1190" t="str">
            <v>+</v>
          </cell>
          <cell r="M1190" t="str">
            <v>B</v>
          </cell>
          <cell r="N1190" t="str">
            <v>N</v>
          </cell>
          <cell r="O1190">
            <v>1799</v>
          </cell>
          <cell r="P1190">
            <v>833</v>
          </cell>
          <cell r="Q1190">
            <v>833</v>
          </cell>
          <cell r="R1190">
            <v>4</v>
          </cell>
          <cell r="S1190">
            <v>0</v>
          </cell>
          <cell r="T1190">
            <v>10</v>
          </cell>
          <cell r="U1190">
            <v>2</v>
          </cell>
          <cell r="V1190">
            <v>2844.58</v>
          </cell>
          <cell r="W1190">
            <v>158</v>
          </cell>
          <cell r="X1190">
            <v>239329.02</v>
          </cell>
          <cell r="Y1190">
            <v>14100</v>
          </cell>
          <cell r="Z1190" t="str">
            <v>LEATHER FACTORY</v>
          </cell>
          <cell r="AA1190">
            <v>294</v>
          </cell>
          <cell r="AB1190">
            <v>452580.09</v>
          </cell>
          <cell r="AC1190">
            <v>471</v>
          </cell>
        </row>
        <row r="1191">
          <cell r="F1191">
            <v>3519515</v>
          </cell>
          <cell r="G1191">
            <v>21</v>
          </cell>
          <cell r="H1191">
            <v>2</v>
          </cell>
          <cell r="I1191" t="str">
            <v>15</v>
          </cell>
          <cell r="J1191" t="str">
            <v>ABI</v>
          </cell>
          <cell r="K1191" t="str">
            <v>00/0</v>
          </cell>
          <cell r="L1191" t="str">
            <v/>
          </cell>
          <cell r="M1191" t="str">
            <v>B</v>
          </cell>
          <cell r="N1191" t="str">
            <v>D</v>
          </cell>
          <cell r="O1191">
            <v>1499</v>
          </cell>
          <cell r="P1191">
            <v>725</v>
          </cell>
          <cell r="Q1191">
            <v>725</v>
          </cell>
          <cell r="R1191">
            <v>0</v>
          </cell>
          <cell r="S1191">
            <v>1</v>
          </cell>
          <cell r="T1191">
            <v>0</v>
          </cell>
          <cell r="U1191">
            <v>0</v>
          </cell>
          <cell r="V1191">
            <v>0</v>
          </cell>
          <cell r="W1191">
            <v>12</v>
          </cell>
          <cell r="X1191">
            <v>15374.4</v>
          </cell>
          <cell r="Y1191">
            <v>70056</v>
          </cell>
          <cell r="Z1191" t="str">
            <v xml:space="preserve">SAF SHOES      </v>
          </cell>
          <cell r="AA1191">
            <v>20</v>
          </cell>
          <cell r="AB1191">
            <v>24983.4</v>
          </cell>
          <cell r="AC1191">
            <v>0</v>
          </cell>
        </row>
        <row r="1192">
          <cell r="F1192">
            <v>3516515</v>
          </cell>
          <cell r="G1192">
            <v>21</v>
          </cell>
          <cell r="H1192">
            <v>2</v>
          </cell>
          <cell r="I1192" t="str">
            <v>15</v>
          </cell>
          <cell r="J1192" t="str">
            <v>JOHAN</v>
          </cell>
          <cell r="K1192" t="str">
            <v>00/0</v>
          </cell>
          <cell r="L1192" t="str">
            <v/>
          </cell>
          <cell r="M1192" t="str">
            <v>B</v>
          </cell>
          <cell r="N1192" t="str">
            <v>B</v>
          </cell>
          <cell r="O1192">
            <v>1499</v>
          </cell>
          <cell r="P1192">
            <v>630</v>
          </cell>
          <cell r="Q1192">
            <v>739.29</v>
          </cell>
          <cell r="R1192">
            <v>43</v>
          </cell>
          <cell r="S1192">
            <v>14</v>
          </cell>
          <cell r="T1192">
            <v>22</v>
          </cell>
          <cell r="U1192">
            <v>47</v>
          </cell>
          <cell r="V1192">
            <v>59383.62</v>
          </cell>
          <cell r="W1192">
            <v>299</v>
          </cell>
          <cell r="X1192">
            <v>374622.88</v>
          </cell>
          <cell r="Y1192">
            <v>70077</v>
          </cell>
          <cell r="Z1192" t="str">
            <v xml:space="preserve">C.P.I FOOTWARE </v>
          </cell>
          <cell r="AA1192">
            <v>285</v>
          </cell>
          <cell r="AB1192">
            <v>373600.89</v>
          </cell>
          <cell r="AC1192">
            <v>0</v>
          </cell>
        </row>
        <row r="1193">
          <cell r="F1193">
            <v>3515515</v>
          </cell>
          <cell r="G1193">
            <v>21</v>
          </cell>
          <cell r="H1193">
            <v>2</v>
          </cell>
          <cell r="I1193" t="str">
            <v>15</v>
          </cell>
          <cell r="J1193" t="str">
            <v>ABI</v>
          </cell>
          <cell r="K1193" t="str">
            <v>00/0</v>
          </cell>
          <cell r="L1193" t="str">
            <v/>
          </cell>
          <cell r="M1193" t="str">
            <v>B</v>
          </cell>
          <cell r="N1193" t="str">
            <v>D</v>
          </cell>
          <cell r="O1193">
            <v>1499</v>
          </cell>
          <cell r="P1193">
            <v>725</v>
          </cell>
          <cell r="Q1193">
            <v>725</v>
          </cell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6</v>
          </cell>
          <cell r="X1193">
            <v>7366.9</v>
          </cell>
          <cell r="Y1193">
            <v>70056</v>
          </cell>
          <cell r="Z1193" t="str">
            <v xml:space="preserve">SAF SHOES      </v>
          </cell>
          <cell r="AA1193">
            <v>20</v>
          </cell>
          <cell r="AB1193">
            <v>24855.279999999999</v>
          </cell>
          <cell r="AC1193">
            <v>0</v>
          </cell>
        </row>
        <row r="1194">
          <cell r="F1194">
            <v>4516515</v>
          </cell>
          <cell r="G1194">
            <v>21</v>
          </cell>
          <cell r="H1194">
            <v>2</v>
          </cell>
          <cell r="I1194" t="str">
            <v>15</v>
          </cell>
          <cell r="J1194" t="str">
            <v>JOHAN</v>
          </cell>
          <cell r="K1194" t="str">
            <v>00/0</v>
          </cell>
          <cell r="L1194" t="str">
            <v/>
          </cell>
          <cell r="M1194" t="str">
            <v>B</v>
          </cell>
          <cell r="N1194" t="str">
            <v>B</v>
          </cell>
          <cell r="O1194">
            <v>1499</v>
          </cell>
          <cell r="P1194">
            <v>630</v>
          </cell>
          <cell r="Q1194">
            <v>739.29</v>
          </cell>
          <cell r="R1194">
            <v>51</v>
          </cell>
          <cell r="S1194">
            <v>9</v>
          </cell>
          <cell r="T1194">
            <v>26</v>
          </cell>
          <cell r="U1194">
            <v>45</v>
          </cell>
          <cell r="V1194">
            <v>57141.52</v>
          </cell>
          <cell r="W1194">
            <v>347</v>
          </cell>
          <cell r="X1194">
            <v>442206.08</v>
          </cell>
          <cell r="Y1194">
            <v>70077</v>
          </cell>
          <cell r="Z1194" t="str">
            <v xml:space="preserve">C.P.I FOOTWARE </v>
          </cell>
          <cell r="AA1194">
            <v>263</v>
          </cell>
          <cell r="AB1194">
            <v>345116.58</v>
          </cell>
          <cell r="AC1194">
            <v>0</v>
          </cell>
        </row>
        <row r="1195">
          <cell r="F1195">
            <v>1515515</v>
          </cell>
          <cell r="G1195">
            <v>21</v>
          </cell>
          <cell r="H1195">
            <v>2</v>
          </cell>
          <cell r="I1195" t="str">
            <v>15</v>
          </cell>
          <cell r="J1195" t="str">
            <v>ABI</v>
          </cell>
          <cell r="K1195" t="str">
            <v>00/0</v>
          </cell>
          <cell r="L1195" t="str">
            <v/>
          </cell>
          <cell r="M1195" t="str">
            <v>B</v>
          </cell>
          <cell r="N1195" t="str">
            <v>D</v>
          </cell>
          <cell r="O1195">
            <v>1499</v>
          </cell>
          <cell r="P1195">
            <v>725</v>
          </cell>
          <cell r="Q1195">
            <v>725</v>
          </cell>
          <cell r="R1195">
            <v>0</v>
          </cell>
          <cell r="S1195">
            <v>0</v>
          </cell>
          <cell r="T1195">
            <v>0</v>
          </cell>
          <cell r="U1195">
            <v>1</v>
          </cell>
          <cell r="V1195">
            <v>1089.02</v>
          </cell>
          <cell r="W1195">
            <v>3</v>
          </cell>
          <cell r="X1195">
            <v>3651.42</v>
          </cell>
          <cell r="Y1195">
            <v>70056</v>
          </cell>
          <cell r="Z1195" t="str">
            <v xml:space="preserve">SAF SHOES      </v>
          </cell>
          <cell r="AA1195">
            <v>0</v>
          </cell>
          <cell r="AB1195">
            <v>0</v>
          </cell>
          <cell r="AC1195">
            <v>0</v>
          </cell>
        </row>
        <row r="1196">
          <cell r="F1196">
            <v>1519515</v>
          </cell>
          <cell r="G1196">
            <v>21</v>
          </cell>
          <cell r="H1196">
            <v>2</v>
          </cell>
          <cell r="I1196" t="str">
            <v>15</v>
          </cell>
          <cell r="J1196" t="str">
            <v>ABI</v>
          </cell>
          <cell r="K1196" t="str">
            <v>00/0</v>
          </cell>
          <cell r="L1196" t="str">
            <v/>
          </cell>
          <cell r="M1196" t="str">
            <v>B</v>
          </cell>
          <cell r="N1196" t="str">
            <v>D</v>
          </cell>
          <cell r="O1196">
            <v>1499</v>
          </cell>
          <cell r="P1196">
            <v>725</v>
          </cell>
          <cell r="Q1196">
            <v>725</v>
          </cell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70056</v>
          </cell>
          <cell r="Z1196" t="str">
            <v xml:space="preserve">SAF SHOES      </v>
          </cell>
          <cell r="AA1196">
            <v>1</v>
          </cell>
          <cell r="AB1196">
            <v>1281.2</v>
          </cell>
          <cell r="AC1196">
            <v>0</v>
          </cell>
        </row>
        <row r="1197">
          <cell r="F1197">
            <v>3596516</v>
          </cell>
          <cell r="G1197">
            <v>21</v>
          </cell>
          <cell r="H1197">
            <v>2</v>
          </cell>
          <cell r="I1197" t="str">
            <v>16</v>
          </cell>
          <cell r="J1197" t="str">
            <v>FRED</v>
          </cell>
          <cell r="K1197" t="str">
            <v>00/0</v>
          </cell>
          <cell r="L1197" t="str">
            <v/>
          </cell>
          <cell r="M1197" t="str">
            <v>B</v>
          </cell>
          <cell r="N1197" t="str">
            <v>D</v>
          </cell>
          <cell r="O1197">
            <v>1499</v>
          </cell>
          <cell r="P1197">
            <v>660</v>
          </cell>
          <cell r="Q1197">
            <v>774.49</v>
          </cell>
          <cell r="R1197">
            <v>1</v>
          </cell>
          <cell r="S1197">
            <v>0</v>
          </cell>
          <cell r="T1197">
            <v>1</v>
          </cell>
          <cell r="U1197">
            <v>4</v>
          </cell>
          <cell r="V1197">
            <v>4548.26</v>
          </cell>
          <cell r="W1197">
            <v>65</v>
          </cell>
          <cell r="X1197">
            <v>81804.62</v>
          </cell>
          <cell r="Y1197">
            <v>70077</v>
          </cell>
          <cell r="Z1197" t="str">
            <v xml:space="preserve">C.P.I FOOTWARE </v>
          </cell>
          <cell r="AA1197">
            <v>171</v>
          </cell>
          <cell r="AB1197">
            <v>214062.88</v>
          </cell>
          <cell r="AC1197">
            <v>0</v>
          </cell>
        </row>
        <row r="1198">
          <cell r="F1198">
            <v>3599516</v>
          </cell>
          <cell r="G1198">
            <v>21</v>
          </cell>
          <cell r="H1198">
            <v>2</v>
          </cell>
          <cell r="I1198" t="str">
            <v>16</v>
          </cell>
          <cell r="J1198" t="str">
            <v>FRED</v>
          </cell>
          <cell r="K1198" t="str">
            <v>00/0</v>
          </cell>
          <cell r="L1198" t="str">
            <v/>
          </cell>
          <cell r="M1198" t="str">
            <v>B</v>
          </cell>
          <cell r="N1198" t="str">
            <v>B</v>
          </cell>
          <cell r="O1198">
            <v>1499</v>
          </cell>
          <cell r="P1198">
            <v>660</v>
          </cell>
          <cell r="Q1198">
            <v>774.49</v>
          </cell>
          <cell r="R1198">
            <v>10</v>
          </cell>
          <cell r="S1198">
            <v>6</v>
          </cell>
          <cell r="T1198">
            <v>8</v>
          </cell>
          <cell r="U1198">
            <v>4</v>
          </cell>
          <cell r="V1198">
            <v>4996.68</v>
          </cell>
          <cell r="W1198">
            <v>194</v>
          </cell>
          <cell r="X1198">
            <v>245606.04</v>
          </cell>
          <cell r="Y1198">
            <v>70077</v>
          </cell>
          <cell r="Z1198" t="str">
            <v xml:space="preserve">C.P.I FOOTWARE </v>
          </cell>
          <cell r="AA1198">
            <v>242</v>
          </cell>
          <cell r="AB1198">
            <v>306373.28000000003</v>
          </cell>
          <cell r="AC1198">
            <v>0</v>
          </cell>
        </row>
        <row r="1199">
          <cell r="F1199">
            <v>4599516</v>
          </cell>
          <cell r="G1199">
            <v>21</v>
          </cell>
          <cell r="H1199">
            <v>2</v>
          </cell>
          <cell r="I1199" t="str">
            <v>16</v>
          </cell>
          <cell r="J1199" t="str">
            <v>FRED</v>
          </cell>
          <cell r="K1199" t="str">
            <v>00/0</v>
          </cell>
          <cell r="L1199" t="str">
            <v/>
          </cell>
          <cell r="M1199" t="str">
            <v>B</v>
          </cell>
          <cell r="N1199" t="str">
            <v>B</v>
          </cell>
          <cell r="O1199">
            <v>1499</v>
          </cell>
          <cell r="P1199">
            <v>660</v>
          </cell>
          <cell r="Q1199">
            <v>774.49</v>
          </cell>
          <cell r="R1199">
            <v>8</v>
          </cell>
          <cell r="S1199">
            <v>7</v>
          </cell>
          <cell r="T1199">
            <v>5</v>
          </cell>
          <cell r="U1199">
            <v>3</v>
          </cell>
          <cell r="V1199">
            <v>3843.6</v>
          </cell>
          <cell r="W1199">
            <v>224</v>
          </cell>
          <cell r="X1199">
            <v>288193.08</v>
          </cell>
          <cell r="Y1199">
            <v>70077</v>
          </cell>
          <cell r="Z1199" t="str">
            <v xml:space="preserve">C.P.I FOOTWARE </v>
          </cell>
          <cell r="AA1199">
            <v>199</v>
          </cell>
          <cell r="AB1199">
            <v>245477.92</v>
          </cell>
          <cell r="AC1199">
            <v>0</v>
          </cell>
        </row>
        <row r="1200">
          <cell r="F1200">
            <v>4596516</v>
          </cell>
          <cell r="G1200">
            <v>21</v>
          </cell>
          <cell r="H1200">
            <v>2</v>
          </cell>
          <cell r="I1200" t="str">
            <v>16</v>
          </cell>
          <cell r="J1200" t="str">
            <v>FRED</v>
          </cell>
          <cell r="K1200" t="str">
            <v>00/0</v>
          </cell>
          <cell r="L1200" t="str">
            <v/>
          </cell>
          <cell r="M1200" t="str">
            <v>B</v>
          </cell>
          <cell r="N1200" t="str">
            <v>B</v>
          </cell>
          <cell r="O1200">
            <v>1499</v>
          </cell>
          <cell r="P1200">
            <v>660</v>
          </cell>
          <cell r="Q1200">
            <v>774.49</v>
          </cell>
          <cell r="R1200">
            <v>29</v>
          </cell>
          <cell r="S1200">
            <v>10</v>
          </cell>
          <cell r="T1200">
            <v>12</v>
          </cell>
          <cell r="U1200">
            <v>12</v>
          </cell>
          <cell r="V1200">
            <v>15374.4</v>
          </cell>
          <cell r="W1200">
            <v>218</v>
          </cell>
          <cell r="X1200">
            <v>279186.2</v>
          </cell>
          <cell r="Y1200">
            <v>70077</v>
          </cell>
          <cell r="Z1200" t="str">
            <v xml:space="preserve">C.P.I FOOTWARE </v>
          </cell>
          <cell r="AA1200">
            <v>190</v>
          </cell>
          <cell r="AB1200">
            <v>238841.28</v>
          </cell>
          <cell r="AC1200">
            <v>0</v>
          </cell>
        </row>
        <row r="1201">
          <cell r="F1201">
            <v>4512018</v>
          </cell>
          <cell r="G1201">
            <v>21</v>
          </cell>
          <cell r="H1201">
            <v>2</v>
          </cell>
          <cell r="I1201" t="str">
            <v>18</v>
          </cell>
          <cell r="J1201" t="str">
            <v>SCOUT</v>
          </cell>
          <cell r="K1201" t="str">
            <v>00/0</v>
          </cell>
          <cell r="L1201" t="str">
            <v/>
          </cell>
          <cell r="M1201" t="str">
            <v>B</v>
          </cell>
          <cell r="N1201" t="str">
            <v>N</v>
          </cell>
          <cell r="O1201">
            <v>1699</v>
          </cell>
          <cell r="P1201">
            <v>792</v>
          </cell>
          <cell r="Q1201">
            <v>792</v>
          </cell>
          <cell r="R1201">
            <v>63</v>
          </cell>
          <cell r="S1201">
            <v>32</v>
          </cell>
          <cell r="T1201">
            <v>36</v>
          </cell>
          <cell r="U1201">
            <v>53</v>
          </cell>
          <cell r="V1201">
            <v>75108.3</v>
          </cell>
          <cell r="W1201">
            <v>1194</v>
          </cell>
          <cell r="X1201">
            <v>1676218.7</v>
          </cell>
          <cell r="Y1201">
            <v>14100</v>
          </cell>
          <cell r="Z1201" t="str">
            <v>LEATHER FACTORY</v>
          </cell>
          <cell r="AA1201">
            <v>666</v>
          </cell>
          <cell r="AB1201">
            <v>952526.77</v>
          </cell>
          <cell r="AC1201">
            <v>1237</v>
          </cell>
        </row>
        <row r="1202">
          <cell r="F1202">
            <v>5512018</v>
          </cell>
          <cell r="G1202">
            <v>21</v>
          </cell>
          <cell r="H1202">
            <v>2</v>
          </cell>
          <cell r="I1202" t="str">
            <v>18</v>
          </cell>
          <cell r="J1202" t="str">
            <v>SCOUT</v>
          </cell>
          <cell r="K1202" t="str">
            <v>00/0</v>
          </cell>
          <cell r="L1202" t="str">
            <v/>
          </cell>
          <cell r="M1202" t="str">
            <v>B</v>
          </cell>
          <cell r="N1202" t="str">
            <v>N</v>
          </cell>
          <cell r="O1202">
            <v>1899</v>
          </cell>
          <cell r="P1202">
            <v>882</v>
          </cell>
          <cell r="Q1202">
            <v>882</v>
          </cell>
          <cell r="R1202">
            <v>56</v>
          </cell>
          <cell r="S1202">
            <v>31</v>
          </cell>
          <cell r="T1202">
            <v>32</v>
          </cell>
          <cell r="U1202">
            <v>44</v>
          </cell>
          <cell r="V1202">
            <v>70685.13</v>
          </cell>
          <cell r="W1202">
            <v>1451</v>
          </cell>
          <cell r="X1202">
            <v>1916887.9</v>
          </cell>
          <cell r="Y1202">
            <v>14100</v>
          </cell>
          <cell r="Z1202" t="str">
            <v>LEATHER FACTORY</v>
          </cell>
          <cell r="AA1202">
            <v>1115</v>
          </cell>
          <cell r="AB1202">
            <v>1727361.5</v>
          </cell>
          <cell r="AC1202">
            <v>1699</v>
          </cell>
        </row>
        <row r="1203">
          <cell r="F1203">
            <v>2515028</v>
          </cell>
          <cell r="G1203">
            <v>21</v>
          </cell>
          <cell r="H1203">
            <v>2</v>
          </cell>
          <cell r="I1203" t="str">
            <v>28</v>
          </cell>
          <cell r="J1203" t="str">
            <v>WINNER</v>
          </cell>
          <cell r="K1203" t="str">
            <v>41/8</v>
          </cell>
          <cell r="L1203" t="str">
            <v>-</v>
          </cell>
          <cell r="M1203" t="str">
            <v>G</v>
          </cell>
          <cell r="N1203" t="str">
            <v>D</v>
          </cell>
          <cell r="O1203">
            <v>600</v>
          </cell>
          <cell r="P1203">
            <v>647</v>
          </cell>
          <cell r="Q1203">
            <v>647</v>
          </cell>
          <cell r="R1203">
            <v>1</v>
          </cell>
          <cell r="S1203">
            <v>0</v>
          </cell>
          <cell r="T1203">
            <v>2</v>
          </cell>
          <cell r="U1203">
            <v>1</v>
          </cell>
          <cell r="V1203">
            <v>512.82000000000005</v>
          </cell>
          <cell r="W1203">
            <v>9</v>
          </cell>
          <cell r="X1203">
            <v>5050.43</v>
          </cell>
          <cell r="Y1203">
            <v>14100</v>
          </cell>
          <cell r="Z1203" t="str">
            <v>LEATHER FACTORY</v>
          </cell>
          <cell r="AA1203">
            <v>14</v>
          </cell>
          <cell r="AB1203">
            <v>11897.53</v>
          </cell>
          <cell r="AC1203">
            <v>39</v>
          </cell>
        </row>
        <row r="1204">
          <cell r="F1204">
            <v>1519030</v>
          </cell>
          <cell r="G1204">
            <v>21</v>
          </cell>
          <cell r="H1204">
            <v>2</v>
          </cell>
          <cell r="I1204" t="str">
            <v>30</v>
          </cell>
          <cell r="J1204" t="str">
            <v>ANDY</v>
          </cell>
          <cell r="K1204" t="str">
            <v>41/8</v>
          </cell>
          <cell r="L1204" t="str">
            <v>-</v>
          </cell>
          <cell r="M1204" t="str">
            <v>B</v>
          </cell>
          <cell r="N1204" t="str">
            <v>D</v>
          </cell>
          <cell r="O1204">
            <v>600</v>
          </cell>
          <cell r="P1204">
            <v>753.5</v>
          </cell>
          <cell r="Q1204">
            <v>753.5</v>
          </cell>
          <cell r="R1204">
            <v>0</v>
          </cell>
          <cell r="S1204">
            <v>0</v>
          </cell>
          <cell r="T1204">
            <v>1</v>
          </cell>
          <cell r="U1204">
            <v>0</v>
          </cell>
          <cell r="V1204">
            <v>0</v>
          </cell>
          <cell r="W1204">
            <v>9</v>
          </cell>
          <cell r="X1204">
            <v>4615.38</v>
          </cell>
          <cell r="Y1204">
            <v>70056</v>
          </cell>
          <cell r="Z1204" t="str">
            <v xml:space="preserve">SAF SHOES      </v>
          </cell>
          <cell r="AA1204">
            <v>0</v>
          </cell>
          <cell r="AB1204">
            <v>0</v>
          </cell>
          <cell r="AC1204">
            <v>13</v>
          </cell>
        </row>
        <row r="1205">
          <cell r="F1205">
            <v>2519030</v>
          </cell>
          <cell r="G1205">
            <v>21</v>
          </cell>
          <cell r="H1205">
            <v>2</v>
          </cell>
          <cell r="I1205" t="str">
            <v>30</v>
          </cell>
          <cell r="J1205" t="str">
            <v>ANDY</v>
          </cell>
          <cell r="K1205" t="str">
            <v>41/8</v>
          </cell>
          <cell r="L1205" t="str">
            <v>-</v>
          </cell>
          <cell r="M1205" t="str">
            <v>B</v>
          </cell>
          <cell r="N1205" t="str">
            <v>D</v>
          </cell>
          <cell r="O1205">
            <v>600</v>
          </cell>
          <cell r="P1205">
            <v>753.5</v>
          </cell>
          <cell r="Q1205">
            <v>753.5</v>
          </cell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70056</v>
          </cell>
          <cell r="Z1205" t="str">
            <v xml:space="preserve">SAF SHOES      </v>
          </cell>
          <cell r="AA1205">
            <v>2</v>
          </cell>
          <cell r="AB1205">
            <v>1447.75</v>
          </cell>
          <cell r="AC1205">
            <v>17</v>
          </cell>
        </row>
        <row r="1206">
          <cell r="F1206">
            <v>3515033</v>
          </cell>
          <cell r="G1206">
            <v>21</v>
          </cell>
          <cell r="H1206">
            <v>2</v>
          </cell>
          <cell r="I1206" t="str">
            <v>33</v>
          </cell>
          <cell r="J1206" t="str">
            <v>DOMINGO</v>
          </cell>
          <cell r="K1206" t="str">
            <v>41/8</v>
          </cell>
          <cell r="L1206" t="str">
            <v>-</v>
          </cell>
          <cell r="M1206" t="str">
            <v>B</v>
          </cell>
          <cell r="N1206" t="str">
            <v>D</v>
          </cell>
          <cell r="O1206">
            <v>600</v>
          </cell>
          <cell r="P1206">
            <v>878.5</v>
          </cell>
          <cell r="Q1206">
            <v>878.5</v>
          </cell>
          <cell r="R1206">
            <v>0</v>
          </cell>
          <cell r="S1206">
            <v>2</v>
          </cell>
          <cell r="T1206">
            <v>1</v>
          </cell>
          <cell r="U1206">
            <v>0</v>
          </cell>
          <cell r="V1206">
            <v>0</v>
          </cell>
          <cell r="W1206">
            <v>5</v>
          </cell>
          <cell r="X1206">
            <v>2564.1</v>
          </cell>
          <cell r="Y1206">
            <v>70056</v>
          </cell>
          <cell r="Z1206" t="str">
            <v xml:space="preserve">SAF SHOES      </v>
          </cell>
          <cell r="AA1206">
            <v>10</v>
          </cell>
          <cell r="AB1206">
            <v>6883.15</v>
          </cell>
          <cell r="AC1206">
            <v>16</v>
          </cell>
        </row>
        <row r="1207">
          <cell r="F1207">
            <v>4515033</v>
          </cell>
          <cell r="G1207">
            <v>21</v>
          </cell>
          <cell r="H1207">
            <v>2</v>
          </cell>
          <cell r="I1207" t="str">
            <v>33</v>
          </cell>
          <cell r="J1207" t="str">
            <v>DOMINGO</v>
          </cell>
          <cell r="K1207" t="str">
            <v>41/8</v>
          </cell>
          <cell r="L1207" t="str">
            <v>-</v>
          </cell>
          <cell r="M1207" t="str">
            <v>B</v>
          </cell>
          <cell r="N1207" t="str">
            <v>D</v>
          </cell>
          <cell r="O1207">
            <v>600</v>
          </cell>
          <cell r="P1207">
            <v>878.5</v>
          </cell>
          <cell r="Q1207">
            <v>878.5</v>
          </cell>
          <cell r="R1207">
            <v>1</v>
          </cell>
          <cell r="S1207">
            <v>1</v>
          </cell>
          <cell r="T1207">
            <v>-2</v>
          </cell>
          <cell r="U1207">
            <v>0</v>
          </cell>
          <cell r="V1207">
            <v>0</v>
          </cell>
          <cell r="W1207">
            <v>5</v>
          </cell>
          <cell r="X1207">
            <v>4677.0600000000004</v>
          </cell>
          <cell r="Y1207">
            <v>70056</v>
          </cell>
          <cell r="Z1207" t="str">
            <v xml:space="preserve">SAF SHOES      </v>
          </cell>
          <cell r="AA1207">
            <v>13</v>
          </cell>
          <cell r="AB1207">
            <v>10550.02</v>
          </cell>
          <cell r="AC1207">
            <v>8</v>
          </cell>
        </row>
        <row r="1208">
          <cell r="F1208">
            <v>3519035</v>
          </cell>
          <cell r="G1208">
            <v>21</v>
          </cell>
          <cell r="H1208">
            <v>2</v>
          </cell>
          <cell r="I1208" t="str">
            <v>35</v>
          </cell>
          <cell r="J1208" t="str">
            <v>BOSTON</v>
          </cell>
          <cell r="K1208" t="str">
            <v>41/8</v>
          </cell>
          <cell r="L1208" t="str">
            <v>-</v>
          </cell>
          <cell r="M1208" t="str">
            <v>B</v>
          </cell>
          <cell r="N1208" t="str">
            <v>D</v>
          </cell>
          <cell r="O1208">
            <v>600</v>
          </cell>
          <cell r="P1208">
            <v>878.5</v>
          </cell>
          <cell r="Q1208">
            <v>878.5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70056</v>
          </cell>
          <cell r="Z1208" t="str">
            <v xml:space="preserve">SAF SHOES      </v>
          </cell>
          <cell r="AA1208">
            <v>17</v>
          </cell>
          <cell r="AB1208">
            <v>13243.52</v>
          </cell>
          <cell r="AC1208">
            <v>17</v>
          </cell>
        </row>
        <row r="1209">
          <cell r="F1209">
            <v>4515035</v>
          </cell>
          <cell r="G1209">
            <v>21</v>
          </cell>
          <cell r="H1209">
            <v>2</v>
          </cell>
          <cell r="I1209" t="str">
            <v>35</v>
          </cell>
          <cell r="J1209" t="str">
            <v>BOSTON</v>
          </cell>
          <cell r="K1209" t="str">
            <v>41/8</v>
          </cell>
          <cell r="L1209" t="str">
            <v>-</v>
          </cell>
          <cell r="M1209" t="str">
            <v>B</v>
          </cell>
          <cell r="N1209" t="str">
            <v>D</v>
          </cell>
          <cell r="O1209">
            <v>600</v>
          </cell>
          <cell r="P1209">
            <v>878.5</v>
          </cell>
          <cell r="Q1209">
            <v>878.5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1</v>
          </cell>
          <cell r="X1209">
            <v>1089.02</v>
          </cell>
          <cell r="Y1209">
            <v>70056</v>
          </cell>
          <cell r="Z1209" t="str">
            <v xml:space="preserve">SAF SHOES      </v>
          </cell>
          <cell r="AA1209">
            <v>19</v>
          </cell>
          <cell r="AB1209">
            <v>16230.8</v>
          </cell>
          <cell r="AC1209">
            <v>24</v>
          </cell>
        </row>
        <row r="1210">
          <cell r="F1210">
            <v>2519045</v>
          </cell>
          <cell r="G1210">
            <v>21</v>
          </cell>
          <cell r="H1210">
            <v>2</v>
          </cell>
          <cell r="I1210" t="str">
            <v>45</v>
          </cell>
          <cell r="J1210" t="str">
            <v>CIVIC</v>
          </cell>
          <cell r="K1210" t="str">
            <v>41/8</v>
          </cell>
          <cell r="L1210" t="str">
            <v>-</v>
          </cell>
          <cell r="M1210" t="str">
            <v>G</v>
          </cell>
          <cell r="N1210" t="str">
            <v>D</v>
          </cell>
          <cell r="O1210">
            <v>600</v>
          </cell>
          <cell r="P1210">
            <v>725</v>
          </cell>
          <cell r="Q1210">
            <v>725</v>
          </cell>
          <cell r="R1210">
            <v>0</v>
          </cell>
          <cell r="S1210">
            <v>0</v>
          </cell>
          <cell r="T1210">
            <v>1</v>
          </cell>
          <cell r="U1210">
            <v>0</v>
          </cell>
          <cell r="V1210">
            <v>0</v>
          </cell>
          <cell r="W1210">
            <v>1</v>
          </cell>
          <cell r="X1210">
            <v>512.82000000000005</v>
          </cell>
          <cell r="Y1210">
            <v>70056</v>
          </cell>
          <cell r="Z1210" t="str">
            <v xml:space="preserve">SAF SHOES      </v>
          </cell>
          <cell r="AA1210">
            <v>14</v>
          </cell>
          <cell r="AB1210">
            <v>10249.6</v>
          </cell>
          <cell r="AC1210">
            <v>26</v>
          </cell>
        </row>
        <row r="1211">
          <cell r="F1211">
            <v>1519045</v>
          </cell>
          <cell r="G1211">
            <v>21</v>
          </cell>
          <cell r="H1211">
            <v>2</v>
          </cell>
          <cell r="I1211" t="str">
            <v>45</v>
          </cell>
          <cell r="J1211" t="str">
            <v>CIVIC</v>
          </cell>
          <cell r="K1211" t="str">
            <v>41/8</v>
          </cell>
          <cell r="L1211" t="str">
            <v>-</v>
          </cell>
          <cell r="M1211" t="str">
            <v>G</v>
          </cell>
          <cell r="N1211" t="str">
            <v>D</v>
          </cell>
          <cell r="O1211">
            <v>600</v>
          </cell>
          <cell r="P1211">
            <v>725</v>
          </cell>
          <cell r="Q1211">
            <v>725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70056</v>
          </cell>
          <cell r="Z1211" t="str">
            <v xml:space="preserve">SAF SHOES      </v>
          </cell>
          <cell r="AA1211">
            <v>24</v>
          </cell>
          <cell r="AB1211">
            <v>17296.2</v>
          </cell>
          <cell r="AC1211">
            <v>22</v>
          </cell>
        </row>
        <row r="1212">
          <cell r="F1212">
            <v>5319046</v>
          </cell>
          <cell r="G1212">
            <v>21</v>
          </cell>
          <cell r="H1212">
            <v>2</v>
          </cell>
          <cell r="I1212" t="str">
            <v>46</v>
          </cell>
          <cell r="J1212" t="str">
            <v>AREA-51</v>
          </cell>
          <cell r="K1212" t="str">
            <v>00/0</v>
          </cell>
          <cell r="L1212" t="str">
            <v/>
          </cell>
          <cell r="M1212" t="str">
            <v>B</v>
          </cell>
          <cell r="N1212" t="str">
            <v>D</v>
          </cell>
          <cell r="O1212">
            <v>2399</v>
          </cell>
          <cell r="P1212">
            <v>980</v>
          </cell>
          <cell r="Q1212">
            <v>980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70056</v>
          </cell>
          <cell r="Z1212" t="str">
            <v xml:space="preserve">SAF SHOES      </v>
          </cell>
          <cell r="AA1212">
            <v>10</v>
          </cell>
          <cell r="AB1212">
            <v>20504.3</v>
          </cell>
          <cell r="AC1212">
            <v>73</v>
          </cell>
        </row>
        <row r="1213">
          <cell r="F1213">
            <v>1518046</v>
          </cell>
          <cell r="G1213">
            <v>21</v>
          </cell>
          <cell r="H1213">
            <v>2</v>
          </cell>
          <cell r="I1213" t="str">
            <v>46</v>
          </cell>
          <cell r="J1213" t="str">
            <v>MINI COOPER</v>
          </cell>
          <cell r="K1213" t="str">
            <v>41/8</v>
          </cell>
          <cell r="L1213" t="str">
            <v>-</v>
          </cell>
          <cell r="M1213" t="str">
            <v>G</v>
          </cell>
          <cell r="N1213" t="str">
            <v>D</v>
          </cell>
          <cell r="O1213">
            <v>600</v>
          </cell>
          <cell r="P1213">
            <v>725</v>
          </cell>
          <cell r="Q1213">
            <v>725</v>
          </cell>
          <cell r="R1213">
            <v>1</v>
          </cell>
          <cell r="S1213">
            <v>0</v>
          </cell>
          <cell r="T1213">
            <v>3</v>
          </cell>
          <cell r="U1213">
            <v>0</v>
          </cell>
          <cell r="V1213">
            <v>0</v>
          </cell>
          <cell r="W1213">
            <v>7</v>
          </cell>
          <cell r="X1213">
            <v>4613.68</v>
          </cell>
          <cell r="Y1213">
            <v>70056</v>
          </cell>
          <cell r="Z1213" t="str">
            <v xml:space="preserve">SAF SHOES      </v>
          </cell>
          <cell r="AA1213">
            <v>7</v>
          </cell>
          <cell r="AB1213">
            <v>8276.56</v>
          </cell>
          <cell r="AC1213">
            <v>33</v>
          </cell>
        </row>
        <row r="1214">
          <cell r="F1214">
            <v>2518046</v>
          </cell>
          <cell r="G1214">
            <v>21</v>
          </cell>
          <cell r="H1214">
            <v>2</v>
          </cell>
          <cell r="I1214" t="str">
            <v>46</v>
          </cell>
          <cell r="J1214" t="str">
            <v>MINI COOPER</v>
          </cell>
          <cell r="K1214" t="str">
            <v>41/8</v>
          </cell>
          <cell r="L1214" t="str">
            <v>-</v>
          </cell>
          <cell r="M1214" t="str">
            <v>G</v>
          </cell>
          <cell r="N1214" t="str">
            <v>D</v>
          </cell>
          <cell r="O1214">
            <v>600</v>
          </cell>
          <cell r="P1214">
            <v>725</v>
          </cell>
          <cell r="Q1214">
            <v>725</v>
          </cell>
          <cell r="R1214">
            <v>0</v>
          </cell>
          <cell r="S1214">
            <v>0</v>
          </cell>
          <cell r="T1214">
            <v>10</v>
          </cell>
          <cell r="U1214">
            <v>0</v>
          </cell>
          <cell r="V1214">
            <v>0</v>
          </cell>
          <cell r="W1214">
            <v>36</v>
          </cell>
          <cell r="X1214">
            <v>22013.93</v>
          </cell>
          <cell r="Y1214">
            <v>70056</v>
          </cell>
          <cell r="Z1214" t="str">
            <v xml:space="preserve">SAF SHOES      </v>
          </cell>
          <cell r="AA1214">
            <v>7</v>
          </cell>
          <cell r="AB1214">
            <v>7853.76</v>
          </cell>
          <cell r="AC1214">
            <v>61</v>
          </cell>
        </row>
        <row r="1215">
          <cell r="F1215">
            <v>2515047</v>
          </cell>
          <cell r="G1215">
            <v>21</v>
          </cell>
          <cell r="H1215">
            <v>2</v>
          </cell>
          <cell r="I1215" t="str">
            <v>47</v>
          </cell>
          <cell r="J1215" t="str">
            <v>AVALON</v>
          </cell>
          <cell r="K1215" t="str">
            <v>41/8</v>
          </cell>
          <cell r="L1215" t="str">
            <v>-</v>
          </cell>
          <cell r="M1215" t="str">
            <v>G</v>
          </cell>
          <cell r="N1215" t="str">
            <v>D</v>
          </cell>
          <cell r="O1215">
            <v>600</v>
          </cell>
          <cell r="P1215">
            <v>725</v>
          </cell>
          <cell r="Q1215">
            <v>725</v>
          </cell>
          <cell r="R1215">
            <v>0</v>
          </cell>
          <cell r="S1215">
            <v>0</v>
          </cell>
          <cell r="T1215">
            <v>0</v>
          </cell>
          <cell r="U1215">
            <v>0</v>
          </cell>
          <cell r="V1215">
            <v>0</v>
          </cell>
          <cell r="W1215">
            <v>0</v>
          </cell>
          <cell r="X1215">
            <v>0</v>
          </cell>
          <cell r="Y1215">
            <v>70056</v>
          </cell>
          <cell r="Z1215" t="str">
            <v xml:space="preserve">SAF SHOES      </v>
          </cell>
          <cell r="AA1215">
            <v>37</v>
          </cell>
          <cell r="AB1215">
            <v>24342.799999999999</v>
          </cell>
          <cell r="AC1215">
            <v>11</v>
          </cell>
        </row>
        <row r="1216">
          <cell r="F1216">
            <v>1518047</v>
          </cell>
          <cell r="G1216">
            <v>21</v>
          </cell>
          <cell r="H1216">
            <v>2</v>
          </cell>
          <cell r="I1216" t="str">
            <v>47</v>
          </cell>
          <cell r="J1216" t="str">
            <v>AVALON</v>
          </cell>
          <cell r="K1216" t="str">
            <v>41/8</v>
          </cell>
          <cell r="L1216" t="str">
            <v>-</v>
          </cell>
          <cell r="M1216" t="str">
            <v>G</v>
          </cell>
          <cell r="N1216" t="str">
            <v>D</v>
          </cell>
          <cell r="O1216">
            <v>600</v>
          </cell>
          <cell r="P1216">
            <v>725</v>
          </cell>
          <cell r="Q1216">
            <v>725</v>
          </cell>
          <cell r="R1216">
            <v>0</v>
          </cell>
          <cell r="S1216">
            <v>0</v>
          </cell>
          <cell r="T1216">
            <v>2</v>
          </cell>
          <cell r="U1216">
            <v>0</v>
          </cell>
          <cell r="V1216">
            <v>0</v>
          </cell>
          <cell r="W1216">
            <v>5</v>
          </cell>
          <cell r="X1216">
            <v>2564.1</v>
          </cell>
          <cell r="Y1216">
            <v>70056</v>
          </cell>
          <cell r="Z1216" t="str">
            <v xml:space="preserve">SAF SHOES      </v>
          </cell>
          <cell r="AA1216">
            <v>19</v>
          </cell>
          <cell r="AB1216">
            <v>10890.2</v>
          </cell>
          <cell r="AC1216">
            <v>6</v>
          </cell>
        </row>
        <row r="1217">
          <cell r="F1217">
            <v>3519048</v>
          </cell>
          <cell r="G1217">
            <v>21</v>
          </cell>
          <cell r="H1217">
            <v>2</v>
          </cell>
          <cell r="I1217" t="str">
            <v>48</v>
          </cell>
          <cell r="J1217" t="str">
            <v>SOUL</v>
          </cell>
          <cell r="K1217" t="str">
            <v>49/7</v>
          </cell>
          <cell r="L1217" t="str">
            <v>+</v>
          </cell>
          <cell r="M1217" t="str">
            <v>B</v>
          </cell>
          <cell r="N1217" t="str">
            <v>D</v>
          </cell>
          <cell r="O1217">
            <v>1799</v>
          </cell>
          <cell r="P1217">
            <v>825</v>
          </cell>
          <cell r="Q1217">
            <v>825</v>
          </cell>
          <cell r="R1217">
            <v>0</v>
          </cell>
          <cell r="S1217">
            <v>0</v>
          </cell>
          <cell r="T1217">
            <v>0</v>
          </cell>
          <cell r="U1217">
            <v>0</v>
          </cell>
          <cell r="V1217">
            <v>0</v>
          </cell>
          <cell r="W1217">
            <v>5</v>
          </cell>
          <cell r="X1217">
            <v>7073.01</v>
          </cell>
          <cell r="Y1217">
            <v>70056</v>
          </cell>
          <cell r="Z1217" t="str">
            <v xml:space="preserve">SAF SHOES      </v>
          </cell>
          <cell r="AA1217">
            <v>1</v>
          </cell>
          <cell r="AB1217">
            <v>1537.61</v>
          </cell>
          <cell r="AC1217">
            <v>8</v>
          </cell>
        </row>
        <row r="1218">
          <cell r="F1218">
            <v>3515048</v>
          </cell>
          <cell r="G1218">
            <v>21</v>
          </cell>
          <cell r="H1218">
            <v>2</v>
          </cell>
          <cell r="I1218" t="str">
            <v>48</v>
          </cell>
          <cell r="J1218" t="str">
            <v>SOUL</v>
          </cell>
          <cell r="K1218" t="str">
            <v>49/7</v>
          </cell>
          <cell r="L1218" t="str">
            <v>+</v>
          </cell>
          <cell r="M1218" t="str">
            <v>B</v>
          </cell>
          <cell r="N1218" t="str">
            <v>D</v>
          </cell>
          <cell r="O1218">
            <v>1799</v>
          </cell>
          <cell r="P1218">
            <v>825</v>
          </cell>
          <cell r="Q1218">
            <v>825</v>
          </cell>
          <cell r="R1218">
            <v>0</v>
          </cell>
          <cell r="S1218">
            <v>0</v>
          </cell>
          <cell r="T1218">
            <v>1</v>
          </cell>
          <cell r="U1218">
            <v>0</v>
          </cell>
          <cell r="V1218">
            <v>0</v>
          </cell>
          <cell r="W1218">
            <v>2</v>
          </cell>
          <cell r="X1218">
            <v>3075.22</v>
          </cell>
          <cell r="Y1218">
            <v>70056</v>
          </cell>
          <cell r="Z1218" t="str">
            <v xml:space="preserve">SAF SHOES      </v>
          </cell>
          <cell r="AA1218">
            <v>11</v>
          </cell>
          <cell r="AB1218">
            <v>16144.9</v>
          </cell>
          <cell r="AC1218">
            <v>0</v>
          </cell>
        </row>
        <row r="1219">
          <cell r="F1219">
            <v>4519048</v>
          </cell>
          <cell r="G1219">
            <v>21</v>
          </cell>
          <cell r="H1219">
            <v>2</v>
          </cell>
          <cell r="I1219" t="str">
            <v>48</v>
          </cell>
          <cell r="J1219" t="str">
            <v>SOUL</v>
          </cell>
          <cell r="K1219" t="str">
            <v>49/7</v>
          </cell>
          <cell r="L1219" t="str">
            <v>+</v>
          </cell>
          <cell r="M1219" t="str">
            <v>B</v>
          </cell>
          <cell r="N1219" t="str">
            <v>D</v>
          </cell>
          <cell r="O1219">
            <v>1999</v>
          </cell>
          <cell r="P1219">
            <v>825</v>
          </cell>
          <cell r="Q1219">
            <v>825</v>
          </cell>
          <cell r="R1219">
            <v>0</v>
          </cell>
          <cell r="S1219">
            <v>0</v>
          </cell>
          <cell r="T1219">
            <v>0</v>
          </cell>
          <cell r="U1219">
            <v>0</v>
          </cell>
          <cell r="V1219">
            <v>0</v>
          </cell>
          <cell r="W1219">
            <v>0</v>
          </cell>
          <cell r="X1219">
            <v>0</v>
          </cell>
          <cell r="Y1219">
            <v>70056</v>
          </cell>
          <cell r="Z1219" t="str">
            <v xml:space="preserve">SAF SHOES      </v>
          </cell>
          <cell r="AA1219">
            <v>5</v>
          </cell>
          <cell r="AB1219">
            <v>8201.0400000000009</v>
          </cell>
          <cell r="AC1219">
            <v>0</v>
          </cell>
        </row>
        <row r="1220">
          <cell r="F1220">
            <v>4515048</v>
          </cell>
          <cell r="G1220">
            <v>21</v>
          </cell>
          <cell r="H1220">
            <v>2</v>
          </cell>
          <cell r="I1220" t="str">
            <v>48</v>
          </cell>
          <cell r="J1220" t="str">
            <v>SOUL</v>
          </cell>
          <cell r="K1220" t="str">
            <v>49/7</v>
          </cell>
          <cell r="L1220" t="str">
            <v>+</v>
          </cell>
          <cell r="M1220" t="str">
            <v>B</v>
          </cell>
          <cell r="N1220" t="str">
            <v>D</v>
          </cell>
          <cell r="O1220">
            <v>1999</v>
          </cell>
          <cell r="P1220">
            <v>825</v>
          </cell>
          <cell r="Q1220">
            <v>825</v>
          </cell>
          <cell r="R1220">
            <v>0</v>
          </cell>
          <cell r="S1220">
            <v>0</v>
          </cell>
          <cell r="T1220">
            <v>0</v>
          </cell>
          <cell r="U1220">
            <v>0</v>
          </cell>
          <cell r="V1220">
            <v>0</v>
          </cell>
          <cell r="W1220">
            <v>4</v>
          </cell>
          <cell r="X1220">
            <v>6834.2</v>
          </cell>
          <cell r="Y1220">
            <v>70056</v>
          </cell>
          <cell r="Z1220" t="str">
            <v xml:space="preserve">SAF SHOES      </v>
          </cell>
          <cell r="AA1220">
            <v>10</v>
          </cell>
          <cell r="AB1220">
            <v>16829.21</v>
          </cell>
          <cell r="AC1220">
            <v>5</v>
          </cell>
        </row>
        <row r="1221">
          <cell r="F1221">
            <v>1519075</v>
          </cell>
          <cell r="G1221">
            <v>21</v>
          </cell>
          <cell r="H1221">
            <v>2</v>
          </cell>
          <cell r="I1221" t="str">
            <v>75</v>
          </cell>
          <cell r="J1221" t="str">
            <v>NOAH</v>
          </cell>
          <cell r="K1221" t="str">
            <v>00/0</v>
          </cell>
          <cell r="L1221" t="str">
            <v/>
          </cell>
          <cell r="M1221" t="str">
            <v>G</v>
          </cell>
          <cell r="N1221" t="str">
            <v>D</v>
          </cell>
          <cell r="O1221">
            <v>1599</v>
          </cell>
          <cell r="P1221">
            <v>790</v>
          </cell>
          <cell r="Q1221">
            <v>790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1</v>
          </cell>
          <cell r="X1221">
            <v>1366.67</v>
          </cell>
          <cell r="Y1221">
            <v>70056</v>
          </cell>
          <cell r="Z1221" t="str">
            <v xml:space="preserve">SAF SHOES      </v>
          </cell>
          <cell r="AA1221">
            <v>4</v>
          </cell>
          <cell r="AB1221">
            <v>5466.68</v>
          </cell>
          <cell r="AC1221">
            <v>6</v>
          </cell>
        </row>
        <row r="1222">
          <cell r="F1222">
            <v>2515075</v>
          </cell>
          <cell r="G1222">
            <v>21</v>
          </cell>
          <cell r="H1222">
            <v>2</v>
          </cell>
          <cell r="I1222" t="str">
            <v>75</v>
          </cell>
          <cell r="J1222" t="str">
            <v>NOAH</v>
          </cell>
          <cell r="K1222" t="str">
            <v>00/0</v>
          </cell>
          <cell r="L1222" t="str">
            <v/>
          </cell>
          <cell r="M1222" t="str">
            <v>G</v>
          </cell>
          <cell r="N1222" t="str">
            <v>D</v>
          </cell>
          <cell r="O1222">
            <v>1599</v>
          </cell>
          <cell r="P1222">
            <v>790</v>
          </cell>
          <cell r="Q1222">
            <v>790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1</v>
          </cell>
          <cell r="X1222">
            <v>1366.67</v>
          </cell>
          <cell r="Y1222">
            <v>70056</v>
          </cell>
          <cell r="Z1222" t="str">
            <v xml:space="preserve">SAF SHOES      </v>
          </cell>
          <cell r="AA1222">
            <v>13</v>
          </cell>
          <cell r="AB1222">
            <v>17561.71</v>
          </cell>
          <cell r="AC1222">
            <v>34</v>
          </cell>
        </row>
        <row r="1223">
          <cell r="F1223">
            <v>1516075</v>
          </cell>
          <cell r="G1223">
            <v>21</v>
          </cell>
          <cell r="H1223">
            <v>2</v>
          </cell>
          <cell r="I1223" t="str">
            <v>75</v>
          </cell>
          <cell r="J1223" t="str">
            <v>NOAH</v>
          </cell>
          <cell r="K1223" t="str">
            <v>00/0</v>
          </cell>
          <cell r="L1223" t="str">
            <v/>
          </cell>
          <cell r="M1223" t="str">
            <v>G</v>
          </cell>
          <cell r="N1223" t="str">
            <v>D</v>
          </cell>
          <cell r="O1223">
            <v>1599</v>
          </cell>
          <cell r="P1223">
            <v>790</v>
          </cell>
          <cell r="Q1223">
            <v>790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1</v>
          </cell>
          <cell r="X1223">
            <v>1366.67</v>
          </cell>
          <cell r="Y1223">
            <v>70056</v>
          </cell>
          <cell r="Z1223" t="str">
            <v xml:space="preserve">SAF SHOES      </v>
          </cell>
          <cell r="AA1223">
            <v>4</v>
          </cell>
          <cell r="AB1223">
            <v>5466.68</v>
          </cell>
          <cell r="AC1223">
            <v>2</v>
          </cell>
        </row>
        <row r="1224">
          <cell r="F1224">
            <v>2516075</v>
          </cell>
          <cell r="G1224">
            <v>21</v>
          </cell>
          <cell r="H1224">
            <v>2</v>
          </cell>
          <cell r="I1224" t="str">
            <v>75</v>
          </cell>
          <cell r="J1224" t="str">
            <v>NOAH</v>
          </cell>
          <cell r="K1224" t="str">
            <v>00/0</v>
          </cell>
          <cell r="L1224" t="str">
            <v/>
          </cell>
          <cell r="M1224" t="str">
            <v>G</v>
          </cell>
          <cell r="N1224" t="str">
            <v>D</v>
          </cell>
          <cell r="O1224">
            <v>1599</v>
          </cell>
          <cell r="P1224">
            <v>790</v>
          </cell>
          <cell r="Q1224">
            <v>790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4</v>
          </cell>
          <cell r="X1224">
            <v>5056.68</v>
          </cell>
          <cell r="Y1224">
            <v>70056</v>
          </cell>
          <cell r="Z1224" t="str">
            <v xml:space="preserve">SAF SHOES      </v>
          </cell>
          <cell r="AA1224">
            <v>14</v>
          </cell>
          <cell r="AB1224">
            <v>18928.38</v>
          </cell>
          <cell r="AC1224">
            <v>32</v>
          </cell>
        </row>
        <row r="1225">
          <cell r="F1225">
            <v>1515075</v>
          </cell>
          <cell r="G1225">
            <v>21</v>
          </cell>
          <cell r="H1225">
            <v>2</v>
          </cell>
          <cell r="I1225" t="str">
            <v>75</v>
          </cell>
          <cell r="J1225" t="str">
            <v>NOAH</v>
          </cell>
          <cell r="K1225" t="str">
            <v>00/0</v>
          </cell>
          <cell r="L1225" t="str">
            <v/>
          </cell>
          <cell r="M1225" t="str">
            <v>G</v>
          </cell>
          <cell r="N1225" t="str">
            <v>D</v>
          </cell>
          <cell r="O1225">
            <v>1599</v>
          </cell>
          <cell r="P1225">
            <v>790</v>
          </cell>
          <cell r="Q1225">
            <v>790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6</v>
          </cell>
          <cell r="X1225">
            <v>7517.11</v>
          </cell>
          <cell r="Y1225">
            <v>70056</v>
          </cell>
          <cell r="Z1225" t="str">
            <v xml:space="preserve">SAF SHOES      </v>
          </cell>
          <cell r="AA1225">
            <v>3</v>
          </cell>
          <cell r="AB1225">
            <v>3895.01</v>
          </cell>
          <cell r="AC1225">
            <v>11</v>
          </cell>
        </row>
        <row r="1226">
          <cell r="F1226">
            <v>2519075</v>
          </cell>
          <cell r="G1226">
            <v>21</v>
          </cell>
          <cell r="H1226">
            <v>2</v>
          </cell>
          <cell r="I1226" t="str">
            <v>75</v>
          </cell>
          <cell r="J1226" t="str">
            <v>NOAH</v>
          </cell>
          <cell r="K1226" t="str">
            <v>00/0</v>
          </cell>
          <cell r="L1226" t="str">
            <v/>
          </cell>
          <cell r="M1226" t="str">
            <v>G</v>
          </cell>
          <cell r="N1226" t="str">
            <v>D</v>
          </cell>
          <cell r="O1226">
            <v>1599</v>
          </cell>
          <cell r="P1226">
            <v>790</v>
          </cell>
          <cell r="Q1226">
            <v>790</v>
          </cell>
          <cell r="R1226">
            <v>0</v>
          </cell>
          <cell r="S1226">
            <v>0</v>
          </cell>
          <cell r="T1226">
            <v>0</v>
          </cell>
          <cell r="U1226">
            <v>0</v>
          </cell>
          <cell r="V1226">
            <v>0</v>
          </cell>
          <cell r="W1226">
            <v>1</v>
          </cell>
          <cell r="X1226">
            <v>598.29</v>
          </cell>
          <cell r="Y1226">
            <v>70056</v>
          </cell>
          <cell r="Z1226" t="str">
            <v xml:space="preserve">SAF SHOES      </v>
          </cell>
          <cell r="AA1226">
            <v>15</v>
          </cell>
          <cell r="AB1226">
            <v>19953.38</v>
          </cell>
          <cell r="AC1226">
            <v>13</v>
          </cell>
        </row>
        <row r="1227">
          <cell r="F1227">
            <v>2512076</v>
          </cell>
          <cell r="G1227">
            <v>21</v>
          </cell>
          <cell r="H1227">
            <v>2</v>
          </cell>
          <cell r="I1227" t="str">
            <v>76</v>
          </cell>
          <cell r="J1227" t="str">
            <v>LIMA</v>
          </cell>
          <cell r="K1227" t="str">
            <v>00/0</v>
          </cell>
          <cell r="L1227" t="str">
            <v/>
          </cell>
          <cell r="M1227" t="str">
            <v>G</v>
          </cell>
          <cell r="N1227" t="str">
            <v>D</v>
          </cell>
          <cell r="O1227">
            <v>1599</v>
          </cell>
          <cell r="P1227">
            <v>790</v>
          </cell>
          <cell r="Q1227">
            <v>790</v>
          </cell>
          <cell r="R1227">
            <v>0</v>
          </cell>
          <cell r="S1227">
            <v>0</v>
          </cell>
          <cell r="T1227">
            <v>0</v>
          </cell>
          <cell r="U1227">
            <v>0</v>
          </cell>
          <cell r="V1227">
            <v>0</v>
          </cell>
          <cell r="W1227">
            <v>1</v>
          </cell>
          <cell r="X1227">
            <v>1230</v>
          </cell>
          <cell r="Y1227">
            <v>70056</v>
          </cell>
          <cell r="Z1227" t="str">
            <v xml:space="preserve">SAF SHOES      </v>
          </cell>
          <cell r="AA1227">
            <v>18</v>
          </cell>
          <cell r="AB1227">
            <v>23916.720000000001</v>
          </cell>
          <cell r="AC1227">
            <v>33</v>
          </cell>
        </row>
        <row r="1228">
          <cell r="F1228">
            <v>1519076</v>
          </cell>
          <cell r="G1228">
            <v>21</v>
          </cell>
          <cell r="H1228">
            <v>2</v>
          </cell>
          <cell r="I1228" t="str">
            <v>76</v>
          </cell>
          <cell r="J1228" t="str">
            <v>LIMA</v>
          </cell>
          <cell r="K1228" t="str">
            <v>00/0</v>
          </cell>
          <cell r="L1228" t="str">
            <v/>
          </cell>
          <cell r="M1228" t="str">
            <v>G</v>
          </cell>
          <cell r="N1228" t="str">
            <v>D</v>
          </cell>
          <cell r="O1228">
            <v>1599</v>
          </cell>
          <cell r="P1228">
            <v>790</v>
          </cell>
          <cell r="Q1228">
            <v>790</v>
          </cell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3</v>
          </cell>
          <cell r="X1228">
            <v>3826.67</v>
          </cell>
          <cell r="Y1228">
            <v>70056</v>
          </cell>
          <cell r="Z1228" t="str">
            <v xml:space="preserve">SAF SHOES      </v>
          </cell>
          <cell r="AA1228">
            <v>4</v>
          </cell>
          <cell r="AB1228">
            <v>5466.68</v>
          </cell>
          <cell r="AC1228">
            <v>14</v>
          </cell>
        </row>
        <row r="1229">
          <cell r="F1229">
            <v>2515076</v>
          </cell>
          <cell r="G1229">
            <v>21</v>
          </cell>
          <cell r="H1229">
            <v>2</v>
          </cell>
          <cell r="I1229" t="str">
            <v>76</v>
          </cell>
          <cell r="J1229" t="str">
            <v>LIMA</v>
          </cell>
          <cell r="K1229" t="str">
            <v>00/0</v>
          </cell>
          <cell r="L1229" t="str">
            <v/>
          </cell>
          <cell r="M1229" t="str">
            <v>G</v>
          </cell>
          <cell r="N1229" t="str">
            <v>D</v>
          </cell>
          <cell r="O1229">
            <v>1599</v>
          </cell>
          <cell r="P1229">
            <v>790</v>
          </cell>
          <cell r="Q1229">
            <v>790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1</v>
          </cell>
          <cell r="X1229">
            <v>1230</v>
          </cell>
          <cell r="Y1229">
            <v>70056</v>
          </cell>
          <cell r="Z1229" t="str">
            <v xml:space="preserve">SAF SHOES      </v>
          </cell>
          <cell r="AA1229">
            <v>10</v>
          </cell>
          <cell r="AB1229">
            <v>12846.69</v>
          </cell>
          <cell r="AC1229">
            <v>39</v>
          </cell>
        </row>
        <row r="1230">
          <cell r="F1230">
            <v>1515076</v>
          </cell>
          <cell r="G1230">
            <v>21</v>
          </cell>
          <cell r="H1230">
            <v>2</v>
          </cell>
          <cell r="I1230" t="str">
            <v>76</v>
          </cell>
          <cell r="J1230" t="str">
            <v>LIMA</v>
          </cell>
          <cell r="K1230" t="str">
            <v>00/0</v>
          </cell>
          <cell r="L1230" t="str">
            <v/>
          </cell>
          <cell r="M1230" t="str">
            <v>G</v>
          </cell>
          <cell r="N1230" t="str">
            <v>D</v>
          </cell>
          <cell r="O1230">
            <v>1599</v>
          </cell>
          <cell r="P1230">
            <v>790</v>
          </cell>
          <cell r="Q1230">
            <v>790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3</v>
          </cell>
          <cell r="X1230">
            <v>3826.67</v>
          </cell>
          <cell r="Y1230">
            <v>70056</v>
          </cell>
          <cell r="Z1230" t="str">
            <v xml:space="preserve">SAF SHOES      </v>
          </cell>
          <cell r="AA1230">
            <v>3</v>
          </cell>
          <cell r="AB1230">
            <v>3690</v>
          </cell>
          <cell r="AC1230">
            <v>16</v>
          </cell>
        </row>
        <row r="1231">
          <cell r="F1231">
            <v>1512076</v>
          </cell>
          <cell r="G1231">
            <v>21</v>
          </cell>
          <cell r="H1231">
            <v>2</v>
          </cell>
          <cell r="I1231" t="str">
            <v>76</v>
          </cell>
          <cell r="J1231" t="str">
            <v>LIMA</v>
          </cell>
          <cell r="K1231" t="str">
            <v>00/0</v>
          </cell>
          <cell r="L1231" t="str">
            <v/>
          </cell>
          <cell r="M1231" t="str">
            <v>G</v>
          </cell>
          <cell r="N1231" t="str">
            <v>D</v>
          </cell>
          <cell r="O1231">
            <v>1599</v>
          </cell>
          <cell r="P1231">
            <v>790</v>
          </cell>
          <cell r="Q1231">
            <v>790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2</v>
          </cell>
          <cell r="X1231">
            <v>2733.34</v>
          </cell>
          <cell r="Y1231">
            <v>70056</v>
          </cell>
          <cell r="Z1231" t="str">
            <v xml:space="preserve">SAF SHOES      </v>
          </cell>
          <cell r="AA1231">
            <v>18</v>
          </cell>
          <cell r="AB1231">
            <v>23165.040000000001</v>
          </cell>
          <cell r="AC1231">
            <v>8</v>
          </cell>
        </row>
        <row r="1232">
          <cell r="F1232">
            <v>2519076</v>
          </cell>
          <cell r="G1232">
            <v>21</v>
          </cell>
          <cell r="H1232">
            <v>2</v>
          </cell>
          <cell r="I1232" t="str">
            <v>76</v>
          </cell>
          <cell r="J1232" t="str">
            <v>LIMA</v>
          </cell>
          <cell r="K1232" t="str">
            <v>00/0</v>
          </cell>
          <cell r="L1232" t="str">
            <v/>
          </cell>
          <cell r="M1232" t="str">
            <v>G</v>
          </cell>
          <cell r="N1232" t="str">
            <v>D</v>
          </cell>
          <cell r="O1232">
            <v>1599</v>
          </cell>
          <cell r="P1232">
            <v>790</v>
          </cell>
          <cell r="Q1232">
            <v>790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70056</v>
          </cell>
          <cell r="Z1232" t="str">
            <v xml:space="preserve">SAF SHOES      </v>
          </cell>
          <cell r="AA1232">
            <v>5</v>
          </cell>
          <cell r="AB1232">
            <v>6833.35</v>
          </cell>
          <cell r="AC1232">
            <v>39</v>
          </cell>
        </row>
        <row r="1233">
          <cell r="F1233">
            <v>3519077</v>
          </cell>
          <cell r="G1233">
            <v>21</v>
          </cell>
          <cell r="H1233">
            <v>2</v>
          </cell>
          <cell r="I1233" t="str">
            <v>77</v>
          </cell>
          <cell r="J1233" t="str">
            <v>HUNTER</v>
          </cell>
          <cell r="K1233" t="str">
            <v>00/0</v>
          </cell>
          <cell r="L1233" t="str">
            <v/>
          </cell>
          <cell r="M1233" t="str">
            <v>G</v>
          </cell>
          <cell r="N1233" t="str">
            <v>D</v>
          </cell>
          <cell r="O1233">
            <v>1799</v>
          </cell>
          <cell r="P1233">
            <v>890</v>
          </cell>
          <cell r="Q1233">
            <v>890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2</v>
          </cell>
          <cell r="X1233">
            <v>3075.22</v>
          </cell>
          <cell r="Y1233">
            <v>70056</v>
          </cell>
          <cell r="Z1233" t="str">
            <v xml:space="preserve">SAF SHOES      </v>
          </cell>
          <cell r="AA1233">
            <v>7</v>
          </cell>
          <cell r="AB1233">
            <v>10763.27</v>
          </cell>
          <cell r="AC1233">
            <v>22</v>
          </cell>
        </row>
        <row r="1234">
          <cell r="F1234">
            <v>3515077</v>
          </cell>
          <cell r="G1234">
            <v>21</v>
          </cell>
          <cell r="H1234">
            <v>2</v>
          </cell>
          <cell r="I1234" t="str">
            <v>77</v>
          </cell>
          <cell r="J1234" t="str">
            <v>HUNTER</v>
          </cell>
          <cell r="K1234" t="str">
            <v>00/0</v>
          </cell>
          <cell r="L1234" t="str">
            <v/>
          </cell>
          <cell r="M1234" t="str">
            <v>G</v>
          </cell>
          <cell r="N1234" t="str">
            <v>D</v>
          </cell>
          <cell r="O1234">
            <v>1799</v>
          </cell>
          <cell r="P1234">
            <v>890</v>
          </cell>
          <cell r="Q1234">
            <v>890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3</v>
          </cell>
          <cell r="X1234">
            <v>4612.83</v>
          </cell>
          <cell r="Y1234">
            <v>70056</v>
          </cell>
          <cell r="Z1234" t="str">
            <v xml:space="preserve">SAF SHOES      </v>
          </cell>
          <cell r="AA1234">
            <v>1</v>
          </cell>
          <cell r="AB1234">
            <v>1537.61</v>
          </cell>
          <cell r="AC1234">
            <v>16</v>
          </cell>
        </row>
        <row r="1235">
          <cell r="F1235">
            <v>3512077</v>
          </cell>
          <cell r="G1235">
            <v>21</v>
          </cell>
          <cell r="H1235">
            <v>2</v>
          </cell>
          <cell r="I1235" t="str">
            <v>77</v>
          </cell>
          <cell r="J1235" t="str">
            <v>HUNTER</v>
          </cell>
          <cell r="K1235" t="str">
            <v>00/0</v>
          </cell>
          <cell r="L1235" t="str">
            <v/>
          </cell>
          <cell r="M1235" t="str">
            <v>G</v>
          </cell>
          <cell r="N1235" t="str">
            <v>D</v>
          </cell>
          <cell r="O1235">
            <v>1799</v>
          </cell>
          <cell r="P1235">
            <v>890</v>
          </cell>
          <cell r="Q1235">
            <v>890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1</v>
          </cell>
          <cell r="X1235">
            <v>1537.61</v>
          </cell>
          <cell r="Y1235">
            <v>70056</v>
          </cell>
          <cell r="Z1235" t="str">
            <v xml:space="preserve">SAF SHOES      </v>
          </cell>
          <cell r="AA1235">
            <v>10</v>
          </cell>
          <cell r="AB1235">
            <v>15145.46</v>
          </cell>
          <cell r="AC1235">
            <v>36</v>
          </cell>
        </row>
        <row r="1236">
          <cell r="F1236">
            <v>4519077</v>
          </cell>
          <cell r="G1236">
            <v>21</v>
          </cell>
          <cell r="H1236">
            <v>2</v>
          </cell>
          <cell r="I1236" t="str">
            <v>77</v>
          </cell>
          <cell r="J1236" t="str">
            <v>HUNTER</v>
          </cell>
          <cell r="K1236" t="str">
            <v>00/0</v>
          </cell>
          <cell r="L1236" t="str">
            <v/>
          </cell>
          <cell r="M1236" t="str">
            <v>G</v>
          </cell>
          <cell r="N1236" t="str">
            <v>D</v>
          </cell>
          <cell r="O1236">
            <v>1899</v>
          </cell>
          <cell r="P1236">
            <v>890</v>
          </cell>
          <cell r="Q1236">
            <v>890</v>
          </cell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70056</v>
          </cell>
          <cell r="Z1236" t="str">
            <v xml:space="preserve">SAF SHOES      </v>
          </cell>
          <cell r="AA1236">
            <v>8</v>
          </cell>
          <cell r="AB1236">
            <v>12660.02</v>
          </cell>
          <cell r="AC1236">
            <v>39</v>
          </cell>
        </row>
        <row r="1237">
          <cell r="F1237">
            <v>4515077</v>
          </cell>
          <cell r="G1237">
            <v>21</v>
          </cell>
          <cell r="H1237">
            <v>2</v>
          </cell>
          <cell r="I1237" t="str">
            <v>77</v>
          </cell>
          <cell r="J1237" t="str">
            <v>HUNTER</v>
          </cell>
          <cell r="K1237" t="str">
            <v>00/0</v>
          </cell>
          <cell r="L1237" t="str">
            <v/>
          </cell>
          <cell r="M1237" t="str">
            <v>G</v>
          </cell>
          <cell r="N1237" t="str">
            <v>D</v>
          </cell>
          <cell r="O1237">
            <v>1899</v>
          </cell>
          <cell r="P1237">
            <v>890</v>
          </cell>
          <cell r="Q1237">
            <v>890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1</v>
          </cell>
          <cell r="X1237">
            <v>1623.08</v>
          </cell>
          <cell r="Y1237">
            <v>70056</v>
          </cell>
          <cell r="Z1237" t="str">
            <v xml:space="preserve">SAF SHOES      </v>
          </cell>
          <cell r="AA1237">
            <v>7</v>
          </cell>
          <cell r="AB1237">
            <v>11118.1</v>
          </cell>
          <cell r="AC1237">
            <v>29</v>
          </cell>
        </row>
        <row r="1238">
          <cell r="F1238">
            <v>4512077</v>
          </cell>
          <cell r="G1238">
            <v>21</v>
          </cell>
          <cell r="H1238">
            <v>2</v>
          </cell>
          <cell r="I1238" t="str">
            <v>77</v>
          </cell>
          <cell r="J1238" t="str">
            <v>HUNTER</v>
          </cell>
          <cell r="K1238" t="str">
            <v>00/0</v>
          </cell>
          <cell r="L1238" t="str">
            <v/>
          </cell>
          <cell r="M1238" t="str">
            <v>G</v>
          </cell>
          <cell r="N1238" t="str">
            <v>D</v>
          </cell>
          <cell r="O1238">
            <v>1899</v>
          </cell>
          <cell r="P1238">
            <v>890</v>
          </cell>
          <cell r="Q1238">
            <v>890</v>
          </cell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70056</v>
          </cell>
          <cell r="Z1238" t="str">
            <v xml:space="preserve">SAF SHOES      </v>
          </cell>
          <cell r="AA1238">
            <v>6</v>
          </cell>
          <cell r="AB1238">
            <v>9332.7099999999991</v>
          </cell>
          <cell r="AC1238">
            <v>42</v>
          </cell>
        </row>
        <row r="1239">
          <cell r="F1239">
            <v>3511078</v>
          </cell>
          <cell r="G1239">
            <v>21</v>
          </cell>
          <cell r="H1239">
            <v>2</v>
          </cell>
          <cell r="I1239" t="str">
            <v>78</v>
          </cell>
          <cell r="J1239" t="str">
            <v>Z-100</v>
          </cell>
          <cell r="K1239" t="str">
            <v>00/0</v>
          </cell>
          <cell r="L1239" t="str">
            <v/>
          </cell>
          <cell r="M1239" t="str">
            <v>G</v>
          </cell>
          <cell r="N1239" t="str">
            <v>D</v>
          </cell>
          <cell r="O1239">
            <v>1799</v>
          </cell>
          <cell r="P1239">
            <v>890</v>
          </cell>
          <cell r="Q1239">
            <v>890</v>
          </cell>
          <cell r="R1239">
            <v>0</v>
          </cell>
          <cell r="S1239">
            <v>0</v>
          </cell>
          <cell r="T1239">
            <v>1</v>
          </cell>
          <cell r="U1239">
            <v>0</v>
          </cell>
          <cell r="V1239">
            <v>0</v>
          </cell>
          <cell r="W1239">
            <v>5</v>
          </cell>
          <cell r="X1239">
            <v>5809.41</v>
          </cell>
          <cell r="Y1239">
            <v>70056</v>
          </cell>
          <cell r="Z1239" t="str">
            <v xml:space="preserve">SAF SHOES      </v>
          </cell>
          <cell r="AA1239">
            <v>12</v>
          </cell>
          <cell r="AB1239">
            <v>18451.32</v>
          </cell>
          <cell r="AC1239">
            <v>18</v>
          </cell>
        </row>
        <row r="1240">
          <cell r="F1240">
            <v>3518078</v>
          </cell>
          <cell r="G1240">
            <v>21</v>
          </cell>
          <cell r="H1240">
            <v>2</v>
          </cell>
          <cell r="I1240" t="str">
            <v>78</v>
          </cell>
          <cell r="J1240" t="str">
            <v>Z-100</v>
          </cell>
          <cell r="K1240" t="str">
            <v>00/0</v>
          </cell>
          <cell r="L1240" t="str">
            <v/>
          </cell>
          <cell r="M1240" t="str">
            <v>G</v>
          </cell>
          <cell r="N1240" t="str">
            <v>D</v>
          </cell>
          <cell r="O1240">
            <v>1799</v>
          </cell>
          <cell r="P1240">
            <v>890</v>
          </cell>
          <cell r="Q1240">
            <v>890</v>
          </cell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2</v>
          </cell>
          <cell r="X1240">
            <v>3075.22</v>
          </cell>
          <cell r="Y1240">
            <v>70056</v>
          </cell>
          <cell r="Z1240" t="str">
            <v xml:space="preserve">SAF SHOES      </v>
          </cell>
          <cell r="AA1240">
            <v>4</v>
          </cell>
          <cell r="AB1240">
            <v>6150.44</v>
          </cell>
          <cell r="AC1240">
            <v>35</v>
          </cell>
        </row>
        <row r="1241">
          <cell r="F1241">
            <v>3519078</v>
          </cell>
          <cell r="G1241">
            <v>21</v>
          </cell>
          <cell r="H1241">
            <v>2</v>
          </cell>
          <cell r="I1241" t="str">
            <v>78</v>
          </cell>
          <cell r="J1241" t="str">
            <v>Z-100</v>
          </cell>
          <cell r="K1241" t="str">
            <v>00/0</v>
          </cell>
          <cell r="L1241" t="str">
            <v/>
          </cell>
          <cell r="M1241" t="str">
            <v>G</v>
          </cell>
          <cell r="N1241" t="str">
            <v>D</v>
          </cell>
          <cell r="O1241">
            <v>1799</v>
          </cell>
          <cell r="P1241">
            <v>890</v>
          </cell>
          <cell r="Q1241">
            <v>890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2</v>
          </cell>
          <cell r="X1241">
            <v>2690.82</v>
          </cell>
          <cell r="Y1241">
            <v>70056</v>
          </cell>
          <cell r="Z1241" t="str">
            <v xml:space="preserve">SAF SHOES      </v>
          </cell>
          <cell r="AA1241">
            <v>12</v>
          </cell>
          <cell r="AB1241">
            <v>17528.759999999998</v>
          </cell>
          <cell r="AC1241">
            <v>21</v>
          </cell>
        </row>
        <row r="1242">
          <cell r="F1242">
            <v>4511078</v>
          </cell>
          <cell r="G1242">
            <v>21</v>
          </cell>
          <cell r="H1242">
            <v>2</v>
          </cell>
          <cell r="I1242" t="str">
            <v>78</v>
          </cell>
          <cell r="J1242" t="str">
            <v>Z-100</v>
          </cell>
          <cell r="K1242" t="str">
            <v>00/0</v>
          </cell>
          <cell r="L1242" t="str">
            <v/>
          </cell>
          <cell r="M1242" t="str">
            <v>G</v>
          </cell>
          <cell r="N1242" t="str">
            <v>D</v>
          </cell>
          <cell r="O1242">
            <v>1899</v>
          </cell>
          <cell r="P1242">
            <v>890</v>
          </cell>
          <cell r="Q1242">
            <v>890</v>
          </cell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2</v>
          </cell>
          <cell r="X1242">
            <v>1196.58</v>
          </cell>
          <cell r="Y1242">
            <v>70056</v>
          </cell>
          <cell r="Z1242" t="str">
            <v xml:space="preserve">SAF SHOES      </v>
          </cell>
          <cell r="AA1242">
            <v>10</v>
          </cell>
          <cell r="AB1242">
            <v>15743.88</v>
          </cell>
          <cell r="AC1242">
            <v>18</v>
          </cell>
        </row>
        <row r="1243">
          <cell r="F1243">
            <v>4518078</v>
          </cell>
          <cell r="G1243">
            <v>21</v>
          </cell>
          <cell r="H1243">
            <v>2</v>
          </cell>
          <cell r="I1243" t="str">
            <v>78</v>
          </cell>
          <cell r="J1243" t="str">
            <v>Z-100</v>
          </cell>
          <cell r="K1243" t="str">
            <v>00/0</v>
          </cell>
          <cell r="L1243" t="str">
            <v/>
          </cell>
          <cell r="M1243" t="str">
            <v>G</v>
          </cell>
          <cell r="N1243" t="str">
            <v>D</v>
          </cell>
          <cell r="O1243">
            <v>1899</v>
          </cell>
          <cell r="P1243">
            <v>890</v>
          </cell>
          <cell r="Q1243">
            <v>890</v>
          </cell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2</v>
          </cell>
          <cell r="X1243">
            <v>3246.16</v>
          </cell>
          <cell r="Y1243">
            <v>70056</v>
          </cell>
          <cell r="Z1243" t="str">
            <v xml:space="preserve">SAF SHOES      </v>
          </cell>
          <cell r="AA1243">
            <v>3</v>
          </cell>
          <cell r="AB1243">
            <v>4869.24</v>
          </cell>
          <cell r="AC1243">
            <v>20</v>
          </cell>
        </row>
        <row r="1244">
          <cell r="F1244">
            <v>4519078</v>
          </cell>
          <cell r="G1244">
            <v>21</v>
          </cell>
          <cell r="H1244">
            <v>2</v>
          </cell>
          <cell r="I1244" t="str">
            <v>78</v>
          </cell>
          <cell r="J1244" t="str">
            <v>Z-100</v>
          </cell>
          <cell r="K1244" t="str">
            <v>00/0</v>
          </cell>
          <cell r="L1244" t="str">
            <v/>
          </cell>
          <cell r="M1244" t="str">
            <v>G</v>
          </cell>
          <cell r="N1244" t="str">
            <v>D</v>
          </cell>
          <cell r="O1244">
            <v>1899</v>
          </cell>
          <cell r="P1244">
            <v>890</v>
          </cell>
          <cell r="Q1244">
            <v>890</v>
          </cell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6</v>
          </cell>
          <cell r="X1244">
            <v>6420.65</v>
          </cell>
          <cell r="Y1244">
            <v>70056</v>
          </cell>
          <cell r="Z1244" t="str">
            <v xml:space="preserve">SAF SHOES      </v>
          </cell>
          <cell r="AA1244">
            <v>9</v>
          </cell>
          <cell r="AB1244">
            <v>13471.56</v>
          </cell>
          <cell r="AC1244">
            <v>32</v>
          </cell>
        </row>
        <row r="1245">
          <cell r="F1245">
            <v>3519079</v>
          </cell>
          <cell r="G1245">
            <v>21</v>
          </cell>
          <cell r="H1245">
            <v>2</v>
          </cell>
          <cell r="I1245" t="str">
            <v>79</v>
          </cell>
          <cell r="J1245" t="str">
            <v>A-STAR</v>
          </cell>
          <cell r="K1245" t="str">
            <v>00/0</v>
          </cell>
          <cell r="L1245" t="str">
            <v/>
          </cell>
          <cell r="M1245" t="str">
            <v>G</v>
          </cell>
          <cell r="N1245" t="str">
            <v>D</v>
          </cell>
          <cell r="O1245">
            <v>1799</v>
          </cell>
          <cell r="P1245">
            <v>890</v>
          </cell>
          <cell r="Q1245">
            <v>890</v>
          </cell>
          <cell r="R1245">
            <v>0</v>
          </cell>
          <cell r="S1245">
            <v>0</v>
          </cell>
          <cell r="T1245">
            <v>0</v>
          </cell>
          <cell r="U1245">
            <v>0</v>
          </cell>
          <cell r="V1245">
            <v>0</v>
          </cell>
          <cell r="W1245">
            <v>1</v>
          </cell>
          <cell r="X1245">
            <v>1537.61</v>
          </cell>
          <cell r="Y1245">
            <v>70056</v>
          </cell>
          <cell r="Z1245" t="str">
            <v xml:space="preserve">SAF SHOES      </v>
          </cell>
          <cell r="AA1245">
            <v>13</v>
          </cell>
          <cell r="AB1245">
            <v>19604.53</v>
          </cell>
          <cell r="AC1245">
            <v>27</v>
          </cell>
        </row>
        <row r="1246">
          <cell r="F1246">
            <v>3515079</v>
          </cell>
          <cell r="G1246">
            <v>21</v>
          </cell>
          <cell r="H1246">
            <v>2</v>
          </cell>
          <cell r="I1246" t="str">
            <v>79</v>
          </cell>
          <cell r="J1246" t="str">
            <v>A-STAR</v>
          </cell>
          <cell r="K1246" t="str">
            <v>00/0</v>
          </cell>
          <cell r="L1246" t="str">
            <v/>
          </cell>
          <cell r="M1246" t="str">
            <v>G</v>
          </cell>
          <cell r="N1246" t="str">
            <v>D</v>
          </cell>
          <cell r="O1246">
            <v>1799</v>
          </cell>
          <cell r="P1246">
            <v>890</v>
          </cell>
          <cell r="Q1246">
            <v>890</v>
          </cell>
          <cell r="R1246">
            <v>0</v>
          </cell>
          <cell r="S1246">
            <v>0</v>
          </cell>
          <cell r="T1246">
            <v>0</v>
          </cell>
          <cell r="U1246">
            <v>0</v>
          </cell>
          <cell r="V1246">
            <v>0</v>
          </cell>
          <cell r="W1246">
            <v>2</v>
          </cell>
          <cell r="X1246">
            <v>3075.22</v>
          </cell>
          <cell r="Y1246">
            <v>70056</v>
          </cell>
          <cell r="Z1246" t="str">
            <v xml:space="preserve">SAF SHOES      </v>
          </cell>
          <cell r="AA1246">
            <v>14</v>
          </cell>
          <cell r="AB1246">
            <v>21219.02</v>
          </cell>
          <cell r="AC1246">
            <v>15</v>
          </cell>
        </row>
        <row r="1247">
          <cell r="F1247">
            <v>3518079</v>
          </cell>
          <cell r="G1247">
            <v>21</v>
          </cell>
          <cell r="H1247">
            <v>2</v>
          </cell>
          <cell r="I1247" t="str">
            <v>79</v>
          </cell>
          <cell r="J1247" t="str">
            <v>A-STAR</v>
          </cell>
          <cell r="K1247" t="str">
            <v>00/0</v>
          </cell>
          <cell r="L1247" t="str">
            <v/>
          </cell>
          <cell r="M1247" t="str">
            <v>G</v>
          </cell>
          <cell r="N1247" t="str">
            <v>D</v>
          </cell>
          <cell r="O1247">
            <v>1799</v>
          </cell>
          <cell r="P1247">
            <v>890</v>
          </cell>
          <cell r="Q1247">
            <v>890</v>
          </cell>
          <cell r="R1247">
            <v>0</v>
          </cell>
          <cell r="S1247">
            <v>0</v>
          </cell>
          <cell r="T1247">
            <v>0</v>
          </cell>
          <cell r="U1247">
            <v>0</v>
          </cell>
          <cell r="V1247">
            <v>0</v>
          </cell>
          <cell r="W1247">
            <v>0</v>
          </cell>
          <cell r="X1247">
            <v>0</v>
          </cell>
          <cell r="Y1247">
            <v>70056</v>
          </cell>
          <cell r="Z1247" t="str">
            <v xml:space="preserve">SAF SHOES      </v>
          </cell>
          <cell r="AA1247">
            <v>11</v>
          </cell>
          <cell r="AB1247">
            <v>16375.55</v>
          </cell>
          <cell r="AC1247">
            <v>34</v>
          </cell>
        </row>
        <row r="1248">
          <cell r="F1248">
            <v>4518079</v>
          </cell>
          <cell r="G1248">
            <v>21</v>
          </cell>
          <cell r="H1248">
            <v>2</v>
          </cell>
          <cell r="I1248" t="str">
            <v>79</v>
          </cell>
          <cell r="J1248" t="str">
            <v>A-STAR</v>
          </cell>
          <cell r="K1248" t="str">
            <v>00/0</v>
          </cell>
          <cell r="L1248" t="str">
            <v/>
          </cell>
          <cell r="M1248" t="str">
            <v>G</v>
          </cell>
          <cell r="N1248" t="str">
            <v>D</v>
          </cell>
          <cell r="O1248">
            <v>1899</v>
          </cell>
          <cell r="P1248">
            <v>890</v>
          </cell>
          <cell r="Q1248">
            <v>890</v>
          </cell>
          <cell r="R1248">
            <v>0</v>
          </cell>
          <cell r="S1248">
            <v>0</v>
          </cell>
          <cell r="T1248">
            <v>0</v>
          </cell>
          <cell r="U1248">
            <v>0</v>
          </cell>
          <cell r="V1248">
            <v>0</v>
          </cell>
          <cell r="W1248">
            <v>3</v>
          </cell>
          <cell r="X1248">
            <v>4625.78</v>
          </cell>
          <cell r="Y1248">
            <v>70056</v>
          </cell>
          <cell r="Z1248" t="str">
            <v xml:space="preserve">SAF SHOES      </v>
          </cell>
          <cell r="AA1248">
            <v>8</v>
          </cell>
          <cell r="AB1248">
            <v>12254.25</v>
          </cell>
          <cell r="AC1248">
            <v>17</v>
          </cell>
        </row>
        <row r="1249">
          <cell r="F1249">
            <v>4515079</v>
          </cell>
          <cell r="G1249">
            <v>21</v>
          </cell>
          <cell r="H1249">
            <v>2</v>
          </cell>
          <cell r="I1249" t="str">
            <v>79</v>
          </cell>
          <cell r="J1249" t="str">
            <v>A-STAR</v>
          </cell>
          <cell r="K1249" t="str">
            <v>00/0</v>
          </cell>
          <cell r="L1249" t="str">
            <v/>
          </cell>
          <cell r="M1249" t="str">
            <v>G</v>
          </cell>
          <cell r="N1249" t="str">
            <v>D</v>
          </cell>
          <cell r="O1249">
            <v>1899</v>
          </cell>
          <cell r="P1249">
            <v>890</v>
          </cell>
          <cell r="Q1249">
            <v>890</v>
          </cell>
          <cell r="R1249">
            <v>0</v>
          </cell>
          <cell r="S1249">
            <v>0</v>
          </cell>
          <cell r="T1249">
            <v>0</v>
          </cell>
          <cell r="U1249">
            <v>0</v>
          </cell>
          <cell r="V1249">
            <v>0</v>
          </cell>
          <cell r="W1249">
            <v>4</v>
          </cell>
          <cell r="X1249">
            <v>6248.86</v>
          </cell>
          <cell r="Y1249">
            <v>70056</v>
          </cell>
          <cell r="Z1249" t="str">
            <v xml:space="preserve">SAF SHOES      </v>
          </cell>
          <cell r="AA1249">
            <v>4</v>
          </cell>
          <cell r="AB1249">
            <v>6167.7</v>
          </cell>
          <cell r="AC1249">
            <v>25</v>
          </cell>
        </row>
        <row r="1250">
          <cell r="F1250">
            <v>4519079</v>
          </cell>
          <cell r="G1250">
            <v>21</v>
          </cell>
          <cell r="H1250">
            <v>2</v>
          </cell>
          <cell r="I1250" t="str">
            <v>79</v>
          </cell>
          <cell r="J1250" t="str">
            <v>A-STAR</v>
          </cell>
          <cell r="K1250" t="str">
            <v>00/0</v>
          </cell>
          <cell r="L1250" t="str">
            <v/>
          </cell>
          <cell r="M1250" t="str">
            <v>G</v>
          </cell>
          <cell r="N1250" t="str">
            <v>D</v>
          </cell>
          <cell r="O1250">
            <v>1899</v>
          </cell>
          <cell r="P1250">
            <v>890</v>
          </cell>
          <cell r="Q1250">
            <v>890</v>
          </cell>
          <cell r="R1250">
            <v>0</v>
          </cell>
          <cell r="S1250">
            <v>0</v>
          </cell>
          <cell r="T1250">
            <v>0</v>
          </cell>
          <cell r="U1250">
            <v>0</v>
          </cell>
          <cell r="V1250">
            <v>0</v>
          </cell>
          <cell r="W1250">
            <v>1</v>
          </cell>
          <cell r="X1250">
            <v>1623.08</v>
          </cell>
          <cell r="Y1250">
            <v>70056</v>
          </cell>
          <cell r="Z1250" t="str">
            <v xml:space="preserve">SAF SHOES      </v>
          </cell>
          <cell r="AA1250">
            <v>5</v>
          </cell>
          <cell r="AB1250">
            <v>7709.63</v>
          </cell>
          <cell r="AC1250">
            <v>28</v>
          </cell>
        </row>
        <row r="1251">
          <cell r="F1251">
            <v>3216589</v>
          </cell>
          <cell r="G1251">
            <v>21</v>
          </cell>
          <cell r="H1251">
            <v>2</v>
          </cell>
          <cell r="I1251" t="str">
            <v>89</v>
          </cell>
          <cell r="J1251" t="str">
            <v>MASTER-L</v>
          </cell>
          <cell r="K1251" t="str">
            <v>00/0</v>
          </cell>
          <cell r="L1251" t="str">
            <v>+</v>
          </cell>
          <cell r="M1251" t="str">
            <v>B</v>
          </cell>
          <cell r="N1251" t="str">
            <v>N</v>
          </cell>
          <cell r="O1251">
            <v>1399</v>
          </cell>
          <cell r="P1251">
            <v>673</v>
          </cell>
          <cell r="Q1251">
            <v>789.74</v>
          </cell>
          <cell r="R1251">
            <v>1</v>
          </cell>
          <cell r="S1251">
            <v>4</v>
          </cell>
          <cell r="T1251">
            <v>2</v>
          </cell>
          <cell r="U1251">
            <v>4</v>
          </cell>
          <cell r="V1251">
            <v>4782.92</v>
          </cell>
          <cell r="W1251">
            <v>50</v>
          </cell>
          <cell r="X1251">
            <v>59200.6</v>
          </cell>
          <cell r="Y1251">
            <v>70077</v>
          </cell>
          <cell r="Z1251" t="str">
            <v xml:space="preserve">C.P.I FOOTWARE </v>
          </cell>
          <cell r="AA1251">
            <v>150</v>
          </cell>
          <cell r="AB1251">
            <v>178857.26</v>
          </cell>
          <cell r="AC1251">
            <v>483</v>
          </cell>
        </row>
        <row r="1252">
          <cell r="F1252">
            <v>3516589</v>
          </cell>
          <cell r="G1252">
            <v>21</v>
          </cell>
          <cell r="H1252">
            <v>2</v>
          </cell>
          <cell r="I1252" t="str">
            <v>89</v>
          </cell>
          <cell r="J1252" t="str">
            <v>MASTER-V</v>
          </cell>
          <cell r="K1252" t="str">
            <v>00/0</v>
          </cell>
          <cell r="L1252" t="str">
            <v>+</v>
          </cell>
          <cell r="M1252" t="str">
            <v>B</v>
          </cell>
          <cell r="N1252" t="str">
            <v>N</v>
          </cell>
          <cell r="O1252">
            <v>1399</v>
          </cell>
          <cell r="P1252">
            <v>673</v>
          </cell>
          <cell r="Q1252">
            <v>789.74</v>
          </cell>
          <cell r="R1252">
            <v>3</v>
          </cell>
          <cell r="S1252">
            <v>2</v>
          </cell>
          <cell r="T1252">
            <v>3</v>
          </cell>
          <cell r="U1252">
            <v>6</v>
          </cell>
          <cell r="V1252">
            <v>7174.38</v>
          </cell>
          <cell r="W1252">
            <v>149</v>
          </cell>
          <cell r="X1252">
            <v>177147.39</v>
          </cell>
          <cell r="Y1252">
            <v>70077</v>
          </cell>
          <cell r="Z1252" t="str">
            <v xml:space="preserve">C.P.I FOOTWARE </v>
          </cell>
          <cell r="AA1252">
            <v>260</v>
          </cell>
          <cell r="AB1252">
            <v>305987.28000000003</v>
          </cell>
          <cell r="AC1252">
            <v>481</v>
          </cell>
        </row>
        <row r="1253">
          <cell r="F1253">
            <v>4216589</v>
          </cell>
          <cell r="G1253">
            <v>21</v>
          </cell>
          <cell r="H1253">
            <v>2</v>
          </cell>
          <cell r="I1253" t="str">
            <v>89</v>
          </cell>
          <cell r="J1253" t="str">
            <v>MASTER-L</v>
          </cell>
          <cell r="K1253" t="str">
            <v>00/0</v>
          </cell>
          <cell r="L1253" t="str">
            <v>+</v>
          </cell>
          <cell r="M1253" t="str">
            <v>B</v>
          </cell>
          <cell r="N1253" t="str">
            <v>N</v>
          </cell>
          <cell r="O1253">
            <v>1399</v>
          </cell>
          <cell r="P1253">
            <v>673</v>
          </cell>
          <cell r="Q1253">
            <v>789.74</v>
          </cell>
          <cell r="R1253">
            <v>0</v>
          </cell>
          <cell r="S1253">
            <v>2</v>
          </cell>
          <cell r="T1253">
            <v>1</v>
          </cell>
          <cell r="U1253">
            <v>1</v>
          </cell>
          <cell r="V1253">
            <v>1195.73</v>
          </cell>
          <cell r="W1253">
            <v>81</v>
          </cell>
          <cell r="X1253">
            <v>96017.1</v>
          </cell>
          <cell r="Y1253">
            <v>70077</v>
          </cell>
          <cell r="Z1253" t="str">
            <v xml:space="preserve">C.P.I FOOTWARE </v>
          </cell>
          <cell r="AA1253">
            <v>195</v>
          </cell>
          <cell r="AB1253">
            <v>229998.64</v>
          </cell>
          <cell r="AC1253">
            <v>910</v>
          </cell>
        </row>
        <row r="1254">
          <cell r="F1254">
            <v>4516589</v>
          </cell>
          <cell r="G1254">
            <v>21</v>
          </cell>
          <cell r="H1254">
            <v>2</v>
          </cell>
          <cell r="I1254" t="str">
            <v>89</v>
          </cell>
          <cell r="J1254" t="str">
            <v>MASTER-V</v>
          </cell>
          <cell r="K1254" t="str">
            <v>00/0</v>
          </cell>
          <cell r="L1254" t="str">
            <v>+</v>
          </cell>
          <cell r="M1254" t="str">
            <v>B</v>
          </cell>
          <cell r="N1254" t="str">
            <v>N</v>
          </cell>
          <cell r="O1254">
            <v>1399</v>
          </cell>
          <cell r="P1254">
            <v>673</v>
          </cell>
          <cell r="Q1254">
            <v>789.74</v>
          </cell>
          <cell r="R1254">
            <v>1</v>
          </cell>
          <cell r="S1254">
            <v>2</v>
          </cell>
          <cell r="T1254">
            <v>4</v>
          </cell>
          <cell r="U1254">
            <v>8</v>
          </cell>
          <cell r="V1254">
            <v>9326.69</v>
          </cell>
          <cell r="W1254">
            <v>156</v>
          </cell>
          <cell r="X1254">
            <v>188805.68</v>
          </cell>
          <cell r="Y1254">
            <v>70077</v>
          </cell>
          <cell r="Z1254" t="str">
            <v xml:space="preserve">C.P.I FOOTWARE </v>
          </cell>
          <cell r="AA1254">
            <v>169</v>
          </cell>
          <cell r="AB1254">
            <v>199447.73</v>
          </cell>
          <cell r="AC1254">
            <v>725</v>
          </cell>
        </row>
        <row r="1255">
          <cell r="F1255">
            <v>3515616</v>
          </cell>
          <cell r="G1255">
            <v>21</v>
          </cell>
          <cell r="H1255">
            <v>4</v>
          </cell>
          <cell r="I1255" t="str">
            <v>16</v>
          </cell>
          <cell r="J1255" t="str">
            <v>CATHY</v>
          </cell>
          <cell r="K1255" t="str">
            <v>00/0</v>
          </cell>
          <cell r="L1255" t="str">
            <v/>
          </cell>
          <cell r="M1255" t="str">
            <v>B</v>
          </cell>
          <cell r="N1255" t="str">
            <v>D</v>
          </cell>
          <cell r="O1255">
            <v>1499</v>
          </cell>
          <cell r="P1255">
            <v>725</v>
          </cell>
          <cell r="Q1255">
            <v>725</v>
          </cell>
          <cell r="R1255">
            <v>0</v>
          </cell>
          <cell r="S1255">
            <v>0</v>
          </cell>
          <cell r="T1255">
            <v>1</v>
          </cell>
          <cell r="U1255">
            <v>0</v>
          </cell>
          <cell r="V1255">
            <v>0</v>
          </cell>
          <cell r="W1255">
            <v>13</v>
          </cell>
          <cell r="X1255">
            <v>16399.36</v>
          </cell>
          <cell r="Y1255">
            <v>70056</v>
          </cell>
          <cell r="Z1255" t="str">
            <v xml:space="preserve">SAF SHOES      </v>
          </cell>
          <cell r="AA1255">
            <v>5</v>
          </cell>
          <cell r="AB1255">
            <v>5765.4</v>
          </cell>
          <cell r="AC1255">
            <v>0</v>
          </cell>
        </row>
        <row r="1256">
          <cell r="F1256">
            <v>1515616</v>
          </cell>
          <cell r="G1256">
            <v>21</v>
          </cell>
          <cell r="H1256">
            <v>4</v>
          </cell>
          <cell r="I1256" t="str">
            <v>16</v>
          </cell>
          <cell r="J1256" t="str">
            <v>CATHY</v>
          </cell>
          <cell r="K1256" t="str">
            <v>00/0</v>
          </cell>
          <cell r="L1256" t="str">
            <v/>
          </cell>
          <cell r="M1256" t="str">
            <v>B</v>
          </cell>
          <cell r="N1256" t="str">
            <v>D</v>
          </cell>
          <cell r="O1256">
            <v>1499</v>
          </cell>
          <cell r="P1256">
            <v>725</v>
          </cell>
          <cell r="Q1256">
            <v>725</v>
          </cell>
          <cell r="R1256">
            <v>0</v>
          </cell>
          <cell r="S1256">
            <v>1</v>
          </cell>
          <cell r="T1256">
            <v>1</v>
          </cell>
          <cell r="U1256">
            <v>0</v>
          </cell>
          <cell r="V1256">
            <v>0</v>
          </cell>
          <cell r="W1256">
            <v>4</v>
          </cell>
          <cell r="X1256">
            <v>5124.8</v>
          </cell>
          <cell r="Y1256">
            <v>70056</v>
          </cell>
          <cell r="Z1256" t="str">
            <v xml:space="preserve">SAF SHOES      </v>
          </cell>
          <cell r="AA1256">
            <v>3</v>
          </cell>
          <cell r="AB1256">
            <v>3138.94</v>
          </cell>
          <cell r="AC1256">
            <v>0</v>
          </cell>
        </row>
        <row r="1257">
          <cell r="F1257">
            <v>3515021</v>
          </cell>
          <cell r="G1257">
            <v>21</v>
          </cell>
          <cell r="H1257">
            <v>4</v>
          </cell>
          <cell r="I1257" t="str">
            <v>21</v>
          </cell>
          <cell r="J1257" t="str">
            <v>DAISY</v>
          </cell>
          <cell r="K1257" t="str">
            <v>27/8</v>
          </cell>
          <cell r="L1257" t="str">
            <v>-</v>
          </cell>
          <cell r="M1257" t="str">
            <v>G</v>
          </cell>
          <cell r="N1257" t="str">
            <v>D</v>
          </cell>
          <cell r="O1257">
            <v>599</v>
          </cell>
          <cell r="P1257">
            <v>342</v>
          </cell>
          <cell r="Q1257">
            <v>401.33</v>
          </cell>
          <cell r="R1257">
            <v>0</v>
          </cell>
          <cell r="S1257">
            <v>0</v>
          </cell>
          <cell r="T1257">
            <v>-1</v>
          </cell>
          <cell r="U1257">
            <v>0</v>
          </cell>
          <cell r="V1257">
            <v>0</v>
          </cell>
          <cell r="W1257">
            <v>5</v>
          </cell>
          <cell r="X1257">
            <v>1785.47</v>
          </cell>
          <cell r="Y1257">
            <v>70078</v>
          </cell>
          <cell r="Z1257" t="str">
            <v>SIRIMAL FOOT WE</v>
          </cell>
          <cell r="AA1257">
            <v>12</v>
          </cell>
          <cell r="AB1257">
            <v>6715.38</v>
          </cell>
          <cell r="AC1257">
            <v>77</v>
          </cell>
        </row>
        <row r="1258">
          <cell r="F1258">
            <v>3518021</v>
          </cell>
          <cell r="G1258">
            <v>21</v>
          </cell>
          <cell r="H1258">
            <v>4</v>
          </cell>
          <cell r="I1258" t="str">
            <v>21</v>
          </cell>
          <cell r="J1258" t="str">
            <v>DAISY</v>
          </cell>
          <cell r="K1258" t="str">
            <v>27/8</v>
          </cell>
          <cell r="L1258" t="str">
            <v>-</v>
          </cell>
          <cell r="M1258" t="str">
            <v>G</v>
          </cell>
          <cell r="N1258" t="str">
            <v>D</v>
          </cell>
          <cell r="O1258">
            <v>599</v>
          </cell>
          <cell r="P1258">
            <v>342</v>
          </cell>
          <cell r="Q1258">
            <v>401.33</v>
          </cell>
          <cell r="R1258">
            <v>0</v>
          </cell>
          <cell r="S1258">
            <v>0</v>
          </cell>
          <cell r="T1258">
            <v>1</v>
          </cell>
          <cell r="U1258">
            <v>0</v>
          </cell>
          <cell r="V1258">
            <v>0</v>
          </cell>
          <cell r="W1258">
            <v>8</v>
          </cell>
          <cell r="X1258">
            <v>3039.32</v>
          </cell>
          <cell r="Y1258">
            <v>70078</v>
          </cell>
          <cell r="Z1258" t="str">
            <v>SIRIMAL FOOT WE</v>
          </cell>
          <cell r="AA1258">
            <v>6</v>
          </cell>
          <cell r="AB1258">
            <v>3616.97</v>
          </cell>
          <cell r="AC1258">
            <v>31</v>
          </cell>
        </row>
        <row r="1259">
          <cell r="F1259">
            <v>3516021</v>
          </cell>
          <cell r="G1259">
            <v>21</v>
          </cell>
          <cell r="H1259">
            <v>4</v>
          </cell>
          <cell r="I1259" t="str">
            <v>21</v>
          </cell>
          <cell r="J1259" t="str">
            <v>DAISY</v>
          </cell>
          <cell r="K1259" t="str">
            <v>00/0</v>
          </cell>
          <cell r="L1259" t="str">
            <v>+</v>
          </cell>
          <cell r="M1259" t="str">
            <v>G</v>
          </cell>
          <cell r="N1259" t="str">
            <v>D</v>
          </cell>
          <cell r="O1259">
            <v>749</v>
          </cell>
          <cell r="P1259">
            <v>342</v>
          </cell>
          <cell r="Q1259">
            <v>401.33</v>
          </cell>
          <cell r="R1259">
            <v>1</v>
          </cell>
          <cell r="S1259">
            <v>0</v>
          </cell>
          <cell r="T1259">
            <v>0</v>
          </cell>
          <cell r="U1259">
            <v>1</v>
          </cell>
          <cell r="V1259">
            <v>640.16999999999996</v>
          </cell>
          <cell r="W1259">
            <v>3</v>
          </cell>
          <cell r="X1259">
            <v>545.02</v>
          </cell>
          <cell r="Y1259">
            <v>70078</v>
          </cell>
          <cell r="Z1259" t="str">
            <v>SIRIMAL FOOT WE</v>
          </cell>
          <cell r="AA1259">
            <v>29</v>
          </cell>
          <cell r="AB1259">
            <v>17796.759999999998</v>
          </cell>
          <cell r="AC1259">
            <v>163</v>
          </cell>
        </row>
        <row r="1260">
          <cell r="F1260">
            <v>3516525</v>
          </cell>
          <cell r="G1260">
            <v>21</v>
          </cell>
          <cell r="H1260">
            <v>4</v>
          </cell>
          <cell r="I1260" t="str">
            <v>25</v>
          </cell>
          <cell r="J1260" t="str">
            <v>ANN</v>
          </cell>
          <cell r="K1260" t="str">
            <v>00/0</v>
          </cell>
          <cell r="L1260" t="str">
            <v/>
          </cell>
          <cell r="M1260" t="str">
            <v>G</v>
          </cell>
          <cell r="N1260" t="str">
            <v>N</v>
          </cell>
          <cell r="O1260">
            <v>999</v>
          </cell>
          <cell r="P1260">
            <v>477.22</v>
          </cell>
          <cell r="Q1260">
            <v>560</v>
          </cell>
          <cell r="R1260">
            <v>20</v>
          </cell>
          <cell r="S1260">
            <v>16</v>
          </cell>
          <cell r="T1260">
            <v>10</v>
          </cell>
          <cell r="U1260">
            <v>24</v>
          </cell>
          <cell r="V1260">
            <v>20407.009999999998</v>
          </cell>
          <cell r="W1260">
            <v>487</v>
          </cell>
          <cell r="X1260">
            <v>410895.61</v>
          </cell>
          <cell r="Y1260">
            <v>70020</v>
          </cell>
          <cell r="Z1260" t="str">
            <v xml:space="preserve">KASUNI LEATHER </v>
          </cell>
          <cell r="AA1260">
            <v>415</v>
          </cell>
          <cell r="AB1260">
            <v>349096.25</v>
          </cell>
          <cell r="AC1260">
            <v>60</v>
          </cell>
        </row>
        <row r="1261">
          <cell r="F1261">
            <v>3518525</v>
          </cell>
          <cell r="G1261">
            <v>21</v>
          </cell>
          <cell r="H1261">
            <v>4</v>
          </cell>
          <cell r="I1261" t="str">
            <v>25</v>
          </cell>
          <cell r="J1261" t="str">
            <v>ANN</v>
          </cell>
          <cell r="K1261" t="str">
            <v>00/0</v>
          </cell>
          <cell r="L1261" t="str">
            <v/>
          </cell>
          <cell r="M1261" t="str">
            <v>G</v>
          </cell>
          <cell r="N1261" t="str">
            <v>D</v>
          </cell>
          <cell r="O1261">
            <v>999</v>
          </cell>
          <cell r="P1261">
            <v>477.22</v>
          </cell>
          <cell r="Q1261">
            <v>560</v>
          </cell>
          <cell r="R1261">
            <v>5</v>
          </cell>
          <cell r="S1261">
            <v>5</v>
          </cell>
          <cell r="T1261">
            <v>2</v>
          </cell>
          <cell r="U1261">
            <v>14</v>
          </cell>
          <cell r="V1261">
            <v>11783.13</v>
          </cell>
          <cell r="W1261">
            <v>123</v>
          </cell>
          <cell r="X1261">
            <v>103569.46</v>
          </cell>
          <cell r="Y1261">
            <v>70020</v>
          </cell>
          <cell r="Z1261" t="str">
            <v xml:space="preserve">KASUNI LEATHER </v>
          </cell>
          <cell r="AA1261">
            <v>168</v>
          </cell>
          <cell r="AB1261">
            <v>143689.95000000001</v>
          </cell>
          <cell r="AC1261">
            <v>4</v>
          </cell>
        </row>
        <row r="1262">
          <cell r="F1262">
            <v>3515531</v>
          </cell>
          <cell r="G1262">
            <v>21</v>
          </cell>
          <cell r="H1262">
            <v>4</v>
          </cell>
          <cell r="I1262" t="str">
            <v>31</v>
          </cell>
          <cell r="J1262" t="str">
            <v>TWITTY</v>
          </cell>
          <cell r="K1262" t="str">
            <v>41/8</v>
          </cell>
          <cell r="L1262" t="str">
            <v>-</v>
          </cell>
          <cell r="M1262" t="str">
            <v>B</v>
          </cell>
          <cell r="N1262" t="str">
            <v>D</v>
          </cell>
          <cell r="O1262">
            <v>600</v>
          </cell>
          <cell r="P1262">
            <v>878.5</v>
          </cell>
          <cell r="Q1262">
            <v>878.5</v>
          </cell>
          <cell r="R1262">
            <v>1</v>
          </cell>
          <cell r="S1262">
            <v>0</v>
          </cell>
          <cell r="T1262">
            <v>2</v>
          </cell>
          <cell r="U1262">
            <v>0</v>
          </cell>
          <cell r="V1262">
            <v>0</v>
          </cell>
          <cell r="W1262">
            <v>4</v>
          </cell>
          <cell r="X1262">
            <v>2648.72</v>
          </cell>
          <cell r="Y1262">
            <v>70056</v>
          </cell>
          <cell r="Z1262" t="str">
            <v xml:space="preserve">SAF SHOES      </v>
          </cell>
          <cell r="AA1262">
            <v>11</v>
          </cell>
          <cell r="AB1262">
            <v>7144.52</v>
          </cell>
          <cell r="AC1262">
            <v>10</v>
          </cell>
        </row>
        <row r="1263">
          <cell r="F1263">
            <v>4515531</v>
          </cell>
          <cell r="G1263">
            <v>21</v>
          </cell>
          <cell r="H1263">
            <v>4</v>
          </cell>
          <cell r="I1263" t="str">
            <v>31</v>
          </cell>
          <cell r="J1263" t="str">
            <v>TWITTY</v>
          </cell>
          <cell r="K1263" t="str">
            <v>41/8</v>
          </cell>
          <cell r="L1263" t="str">
            <v>-</v>
          </cell>
          <cell r="M1263" t="str">
            <v>B</v>
          </cell>
          <cell r="N1263" t="str">
            <v>D</v>
          </cell>
          <cell r="O1263">
            <v>600</v>
          </cell>
          <cell r="P1263">
            <v>878.5</v>
          </cell>
          <cell r="Q1263">
            <v>878.5</v>
          </cell>
          <cell r="R1263">
            <v>0</v>
          </cell>
          <cell r="S1263">
            <v>0</v>
          </cell>
          <cell r="T1263">
            <v>0</v>
          </cell>
          <cell r="U1263">
            <v>0</v>
          </cell>
          <cell r="V1263">
            <v>0</v>
          </cell>
          <cell r="W1263">
            <v>0</v>
          </cell>
          <cell r="X1263">
            <v>0</v>
          </cell>
          <cell r="Y1263">
            <v>70056</v>
          </cell>
          <cell r="Z1263" t="str">
            <v xml:space="preserve">SAF SHOES      </v>
          </cell>
          <cell r="AA1263">
            <v>5</v>
          </cell>
          <cell r="AB1263">
            <v>3246.16</v>
          </cell>
          <cell r="AC1263">
            <v>11</v>
          </cell>
        </row>
        <row r="1264">
          <cell r="F1264">
            <v>3516042</v>
          </cell>
          <cell r="G1264">
            <v>21</v>
          </cell>
          <cell r="H1264">
            <v>4</v>
          </cell>
          <cell r="I1264" t="str">
            <v>42</v>
          </cell>
          <cell r="J1264" t="str">
            <v>THISURI</v>
          </cell>
          <cell r="K1264" t="str">
            <v>00/0</v>
          </cell>
          <cell r="L1264" t="str">
            <v/>
          </cell>
          <cell r="M1264" t="str">
            <v>B</v>
          </cell>
          <cell r="N1264" t="str">
            <v>N</v>
          </cell>
          <cell r="O1264">
            <v>899</v>
          </cell>
          <cell r="P1264">
            <v>410</v>
          </cell>
          <cell r="Q1264">
            <v>481.12</v>
          </cell>
          <cell r="R1264">
            <v>126</v>
          </cell>
          <cell r="S1264">
            <v>35</v>
          </cell>
          <cell r="T1264">
            <v>74</v>
          </cell>
          <cell r="U1264">
            <v>46</v>
          </cell>
          <cell r="V1264">
            <v>34769.18</v>
          </cell>
          <cell r="W1264">
            <v>1172</v>
          </cell>
          <cell r="X1264">
            <v>921916.44</v>
          </cell>
          <cell r="Y1264">
            <v>70020</v>
          </cell>
          <cell r="Z1264" t="str">
            <v xml:space="preserve">KASUNI LEATHER </v>
          </cell>
          <cell r="AA1264">
            <v>776</v>
          </cell>
          <cell r="AB1264">
            <v>585443.43999999994</v>
          </cell>
          <cell r="AC1264">
            <v>958</v>
          </cell>
        </row>
        <row r="1265">
          <cell r="F1265">
            <v>3515542</v>
          </cell>
          <cell r="G1265">
            <v>21</v>
          </cell>
          <cell r="H1265">
            <v>4</v>
          </cell>
          <cell r="I1265" t="str">
            <v>42</v>
          </cell>
          <cell r="J1265" t="str">
            <v>THISURI</v>
          </cell>
          <cell r="K1265" t="str">
            <v>00/0</v>
          </cell>
          <cell r="L1265" t="str">
            <v/>
          </cell>
          <cell r="M1265" t="str">
            <v>B</v>
          </cell>
          <cell r="N1265" t="str">
            <v>N</v>
          </cell>
          <cell r="O1265">
            <v>899</v>
          </cell>
          <cell r="P1265">
            <v>410</v>
          </cell>
          <cell r="Q1265">
            <v>481.12</v>
          </cell>
          <cell r="R1265">
            <v>118</v>
          </cell>
          <cell r="S1265">
            <v>16</v>
          </cell>
          <cell r="T1265">
            <v>10</v>
          </cell>
          <cell r="U1265">
            <v>40</v>
          </cell>
          <cell r="V1265">
            <v>30389.42</v>
          </cell>
          <cell r="W1265">
            <v>889</v>
          </cell>
          <cell r="X1265">
            <v>697050.27</v>
          </cell>
          <cell r="Y1265">
            <v>70020</v>
          </cell>
          <cell r="Z1265" t="str">
            <v xml:space="preserve">KASUNI LEATHER </v>
          </cell>
          <cell r="AA1265">
            <v>696</v>
          </cell>
          <cell r="AB1265">
            <v>520759.47</v>
          </cell>
          <cell r="AC1265">
            <v>915</v>
          </cell>
        </row>
        <row r="1266">
          <cell r="F1266">
            <v>5315548</v>
          </cell>
          <cell r="G1266">
            <v>21</v>
          </cell>
          <cell r="H1266">
            <v>4</v>
          </cell>
          <cell r="I1266" t="str">
            <v>48</v>
          </cell>
          <cell r="J1266" t="str">
            <v>AREA-51</v>
          </cell>
          <cell r="K1266" t="str">
            <v>00/0</v>
          </cell>
          <cell r="L1266" t="str">
            <v/>
          </cell>
          <cell r="M1266" t="str">
            <v>B</v>
          </cell>
          <cell r="N1266" t="str">
            <v>D</v>
          </cell>
          <cell r="O1266">
            <v>2399</v>
          </cell>
          <cell r="P1266">
            <v>980</v>
          </cell>
          <cell r="Q1266">
            <v>980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70056</v>
          </cell>
          <cell r="Z1266" t="str">
            <v xml:space="preserve">SAF SHOES      </v>
          </cell>
          <cell r="AA1266">
            <v>2</v>
          </cell>
          <cell r="AB1266">
            <v>3793.29</v>
          </cell>
          <cell r="AC1266">
            <v>64</v>
          </cell>
        </row>
        <row r="1267">
          <cell r="F1267">
            <v>3515549</v>
          </cell>
          <cell r="G1267">
            <v>21</v>
          </cell>
          <cell r="H1267">
            <v>4</v>
          </cell>
          <cell r="I1267" t="str">
            <v>49</v>
          </cell>
          <cell r="J1267" t="str">
            <v>CHERRY QQ</v>
          </cell>
          <cell r="K1267" t="str">
            <v>49/7</v>
          </cell>
          <cell r="L1267" t="str">
            <v>+</v>
          </cell>
          <cell r="M1267" t="str">
            <v>B</v>
          </cell>
          <cell r="N1267" t="str">
            <v>D</v>
          </cell>
          <cell r="O1267">
            <v>1799</v>
          </cell>
          <cell r="P1267">
            <v>825</v>
          </cell>
          <cell r="Q1267">
            <v>825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6</v>
          </cell>
          <cell r="X1267">
            <v>9225.66</v>
          </cell>
          <cell r="Y1267">
            <v>70056</v>
          </cell>
          <cell r="Z1267" t="str">
            <v xml:space="preserve">SAF SHOES      </v>
          </cell>
          <cell r="AA1267">
            <v>6</v>
          </cell>
          <cell r="AB1267">
            <v>8764.3700000000008</v>
          </cell>
          <cell r="AC1267">
            <v>2</v>
          </cell>
        </row>
        <row r="1268">
          <cell r="F1268">
            <v>3516059</v>
          </cell>
          <cell r="G1268">
            <v>21</v>
          </cell>
          <cell r="H1268">
            <v>4</v>
          </cell>
          <cell r="I1268" t="str">
            <v>59</v>
          </cell>
          <cell r="J1268" t="str">
            <v>ZARIA</v>
          </cell>
          <cell r="K1268" t="str">
            <v>00/0</v>
          </cell>
          <cell r="L1268" t="str">
            <v/>
          </cell>
          <cell r="M1268" t="str">
            <v>G</v>
          </cell>
          <cell r="N1268" t="str">
            <v>D</v>
          </cell>
          <cell r="O1268">
            <v>799</v>
          </cell>
          <cell r="P1268">
            <v>368</v>
          </cell>
          <cell r="Q1268">
            <v>431.84</v>
          </cell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70078</v>
          </cell>
          <cell r="Z1268" t="str">
            <v>SIRIMAL FOOT WE</v>
          </cell>
          <cell r="AA1268">
            <v>0</v>
          </cell>
          <cell r="AB1268">
            <v>0</v>
          </cell>
        </row>
        <row r="1269">
          <cell r="F1269">
            <v>3515059</v>
          </cell>
          <cell r="G1269">
            <v>21</v>
          </cell>
          <cell r="H1269">
            <v>4</v>
          </cell>
          <cell r="I1269" t="str">
            <v>59</v>
          </cell>
          <cell r="J1269" t="str">
            <v>ZARIA</v>
          </cell>
          <cell r="K1269" t="str">
            <v>00/0</v>
          </cell>
          <cell r="L1269" t="str">
            <v/>
          </cell>
          <cell r="M1269" t="str">
            <v>G</v>
          </cell>
          <cell r="N1269" t="str">
            <v>D</v>
          </cell>
          <cell r="O1269">
            <v>799</v>
          </cell>
          <cell r="P1269">
            <v>368</v>
          </cell>
          <cell r="Q1269">
            <v>431.84</v>
          </cell>
          <cell r="R1269">
            <v>0</v>
          </cell>
          <cell r="S1269">
            <v>0</v>
          </cell>
          <cell r="T1269">
            <v>0</v>
          </cell>
          <cell r="U1269">
            <v>0</v>
          </cell>
          <cell r="V1269">
            <v>0</v>
          </cell>
          <cell r="W1269">
            <v>0</v>
          </cell>
          <cell r="X1269">
            <v>0</v>
          </cell>
          <cell r="Y1269">
            <v>70078</v>
          </cell>
          <cell r="Z1269" t="str">
            <v>SIRIMAL FOOT WE</v>
          </cell>
          <cell r="AA1269">
            <v>0</v>
          </cell>
          <cell r="AB1269">
            <v>0</v>
          </cell>
        </row>
        <row r="1270">
          <cell r="F1270">
            <v>3515571</v>
          </cell>
          <cell r="G1270">
            <v>21</v>
          </cell>
          <cell r="H1270">
            <v>4</v>
          </cell>
          <cell r="I1270" t="str">
            <v>71</v>
          </cell>
          <cell r="J1270" t="str">
            <v>MANEL</v>
          </cell>
          <cell r="K1270" t="str">
            <v>00/0</v>
          </cell>
          <cell r="L1270" t="str">
            <v/>
          </cell>
          <cell r="M1270" t="str">
            <v>G</v>
          </cell>
          <cell r="N1270" t="str">
            <v>D</v>
          </cell>
          <cell r="O1270">
            <v>799</v>
          </cell>
          <cell r="P1270">
            <v>350</v>
          </cell>
          <cell r="Q1270">
            <v>350</v>
          </cell>
          <cell r="R1270">
            <v>0</v>
          </cell>
          <cell r="S1270">
            <v>0</v>
          </cell>
          <cell r="T1270">
            <v>0</v>
          </cell>
          <cell r="U1270">
            <v>0</v>
          </cell>
          <cell r="V1270">
            <v>0</v>
          </cell>
          <cell r="W1270">
            <v>2</v>
          </cell>
          <cell r="X1270">
            <v>-68.25</v>
          </cell>
          <cell r="Y1270">
            <v>70096</v>
          </cell>
          <cell r="Z1270" t="str">
            <v>ROMAAS LANKA PV</v>
          </cell>
          <cell r="AA1270">
            <v>74</v>
          </cell>
          <cell r="AB1270">
            <v>55663.75</v>
          </cell>
        </row>
        <row r="1271">
          <cell r="F1271">
            <v>3516571</v>
          </cell>
          <cell r="G1271">
            <v>21</v>
          </cell>
          <cell r="H1271">
            <v>4</v>
          </cell>
          <cell r="I1271" t="str">
            <v>71</v>
          </cell>
          <cell r="J1271" t="str">
            <v>MANEL</v>
          </cell>
          <cell r="K1271" t="str">
            <v>00/0</v>
          </cell>
          <cell r="L1271" t="str">
            <v/>
          </cell>
          <cell r="M1271" t="str">
            <v>G</v>
          </cell>
          <cell r="N1271" t="str">
            <v>D</v>
          </cell>
          <cell r="O1271">
            <v>799</v>
          </cell>
          <cell r="P1271">
            <v>350</v>
          </cell>
          <cell r="Q1271">
            <v>350</v>
          </cell>
          <cell r="R1271">
            <v>0</v>
          </cell>
          <cell r="S1271">
            <v>0</v>
          </cell>
          <cell r="T1271">
            <v>2</v>
          </cell>
          <cell r="U1271">
            <v>1</v>
          </cell>
          <cell r="V1271">
            <v>682.91</v>
          </cell>
          <cell r="W1271">
            <v>0</v>
          </cell>
          <cell r="X1271">
            <v>-2376.44</v>
          </cell>
          <cell r="Y1271">
            <v>70096</v>
          </cell>
          <cell r="Z1271" t="str">
            <v>ROMAAS LANKA PV</v>
          </cell>
          <cell r="AA1271">
            <v>76</v>
          </cell>
          <cell r="AB1271">
            <v>57166.16</v>
          </cell>
        </row>
        <row r="1272">
          <cell r="F1272">
            <v>2515571</v>
          </cell>
          <cell r="G1272">
            <v>21</v>
          </cell>
          <cell r="H1272">
            <v>4</v>
          </cell>
          <cell r="I1272" t="str">
            <v>71</v>
          </cell>
          <cell r="J1272" t="str">
            <v>MANEL</v>
          </cell>
          <cell r="K1272" t="str">
            <v>00/0</v>
          </cell>
          <cell r="L1272" t="str">
            <v/>
          </cell>
          <cell r="M1272" t="str">
            <v>G</v>
          </cell>
          <cell r="N1272" t="str">
            <v>D</v>
          </cell>
          <cell r="O1272">
            <v>799</v>
          </cell>
          <cell r="P1272">
            <v>350</v>
          </cell>
          <cell r="Q1272">
            <v>350</v>
          </cell>
          <cell r="R1272">
            <v>1</v>
          </cell>
          <cell r="S1272">
            <v>0</v>
          </cell>
          <cell r="T1272">
            <v>1</v>
          </cell>
          <cell r="U1272">
            <v>0</v>
          </cell>
          <cell r="V1272">
            <v>0</v>
          </cell>
          <cell r="W1272">
            <v>8</v>
          </cell>
          <cell r="X1272">
            <v>4316.03</v>
          </cell>
          <cell r="Y1272">
            <v>70096</v>
          </cell>
          <cell r="Z1272" t="str">
            <v>ROMAAS LANKA PV</v>
          </cell>
          <cell r="AA1272">
            <v>69</v>
          </cell>
          <cell r="AB1272">
            <v>52044.32</v>
          </cell>
        </row>
        <row r="1273">
          <cell r="F1273">
            <v>2516571</v>
          </cell>
          <cell r="G1273">
            <v>21</v>
          </cell>
          <cell r="H1273">
            <v>4</v>
          </cell>
          <cell r="I1273" t="str">
            <v>71</v>
          </cell>
          <cell r="J1273" t="str">
            <v>MANEL</v>
          </cell>
          <cell r="K1273" t="str">
            <v>00/0</v>
          </cell>
          <cell r="L1273" t="str">
            <v/>
          </cell>
          <cell r="M1273" t="str">
            <v>G</v>
          </cell>
          <cell r="N1273" t="str">
            <v>D</v>
          </cell>
          <cell r="O1273">
            <v>799</v>
          </cell>
          <cell r="P1273">
            <v>350</v>
          </cell>
          <cell r="Q1273">
            <v>350</v>
          </cell>
          <cell r="R1273">
            <v>0</v>
          </cell>
          <cell r="S1273">
            <v>0</v>
          </cell>
          <cell r="T1273">
            <v>1</v>
          </cell>
          <cell r="U1273">
            <v>0</v>
          </cell>
          <cell r="V1273">
            <v>0</v>
          </cell>
          <cell r="W1273">
            <v>9</v>
          </cell>
          <cell r="X1273">
            <v>5101.38</v>
          </cell>
          <cell r="Y1273">
            <v>70096</v>
          </cell>
          <cell r="Z1273" t="str">
            <v>ROMAAS LANKA PV</v>
          </cell>
          <cell r="AA1273">
            <v>68</v>
          </cell>
          <cell r="AB1273">
            <v>51907.76</v>
          </cell>
        </row>
        <row r="1274">
          <cell r="F1274">
            <v>3518572</v>
          </cell>
          <cell r="G1274">
            <v>21</v>
          </cell>
          <cell r="H1274">
            <v>4</v>
          </cell>
          <cell r="I1274" t="str">
            <v>72</v>
          </cell>
          <cell r="J1274" t="str">
            <v>YENU</v>
          </cell>
          <cell r="K1274" t="str">
            <v>00/0</v>
          </cell>
          <cell r="L1274" t="str">
            <v/>
          </cell>
          <cell r="M1274" t="str">
            <v>G</v>
          </cell>
          <cell r="N1274" t="str">
            <v>D</v>
          </cell>
          <cell r="O1274">
            <v>999</v>
          </cell>
          <cell r="P1274">
            <v>400</v>
          </cell>
          <cell r="Q1274">
            <v>400</v>
          </cell>
          <cell r="R1274">
            <v>1</v>
          </cell>
          <cell r="S1274">
            <v>2</v>
          </cell>
          <cell r="T1274">
            <v>1</v>
          </cell>
          <cell r="U1274">
            <v>0</v>
          </cell>
          <cell r="V1274">
            <v>0</v>
          </cell>
          <cell r="W1274">
            <v>25</v>
          </cell>
          <cell r="X1274">
            <v>21218.17</v>
          </cell>
          <cell r="Y1274">
            <v>70096</v>
          </cell>
          <cell r="Z1274" t="str">
            <v>ROMAAS LANKA PV</v>
          </cell>
          <cell r="AA1274">
            <v>36</v>
          </cell>
          <cell r="AB1274">
            <v>31464.29</v>
          </cell>
        </row>
        <row r="1275">
          <cell r="F1275">
            <v>3516572</v>
          </cell>
          <cell r="G1275">
            <v>21</v>
          </cell>
          <cell r="H1275">
            <v>4</v>
          </cell>
          <cell r="I1275" t="str">
            <v>72</v>
          </cell>
          <cell r="J1275" t="str">
            <v>YENU</v>
          </cell>
          <cell r="K1275" t="str">
            <v>00/0</v>
          </cell>
          <cell r="L1275" t="str">
            <v/>
          </cell>
          <cell r="M1275" t="str">
            <v>G</v>
          </cell>
          <cell r="N1275" t="str">
            <v>D</v>
          </cell>
          <cell r="O1275">
            <v>999</v>
          </cell>
          <cell r="P1275">
            <v>400</v>
          </cell>
          <cell r="Q1275">
            <v>400</v>
          </cell>
          <cell r="R1275">
            <v>3</v>
          </cell>
          <cell r="S1275">
            <v>1</v>
          </cell>
          <cell r="T1275">
            <v>1</v>
          </cell>
          <cell r="U1275">
            <v>9</v>
          </cell>
          <cell r="V1275">
            <v>7556.57</v>
          </cell>
          <cell r="W1275">
            <v>45</v>
          </cell>
          <cell r="X1275">
            <v>37910.93</v>
          </cell>
          <cell r="Y1275">
            <v>70096</v>
          </cell>
          <cell r="Z1275" t="str">
            <v>ROMAAS LANKA PV</v>
          </cell>
          <cell r="AA1275">
            <v>31</v>
          </cell>
          <cell r="AB1275">
            <v>27775.7</v>
          </cell>
        </row>
        <row r="1276">
          <cell r="F1276">
            <v>3511572</v>
          </cell>
          <cell r="G1276">
            <v>21</v>
          </cell>
          <cell r="H1276">
            <v>4</v>
          </cell>
          <cell r="I1276" t="str">
            <v>72</v>
          </cell>
          <cell r="J1276" t="str">
            <v>YENU</v>
          </cell>
          <cell r="K1276" t="str">
            <v>00/0</v>
          </cell>
          <cell r="L1276" t="str">
            <v/>
          </cell>
          <cell r="M1276" t="str">
            <v>G</v>
          </cell>
          <cell r="N1276" t="str">
            <v>D</v>
          </cell>
          <cell r="O1276">
            <v>999</v>
          </cell>
          <cell r="P1276">
            <v>400</v>
          </cell>
          <cell r="Q1276">
            <v>400</v>
          </cell>
          <cell r="R1276">
            <v>2</v>
          </cell>
          <cell r="S1276">
            <v>2</v>
          </cell>
          <cell r="T1276">
            <v>0</v>
          </cell>
          <cell r="U1276">
            <v>6</v>
          </cell>
          <cell r="V1276">
            <v>4738.8599999999997</v>
          </cell>
          <cell r="W1276">
            <v>45</v>
          </cell>
          <cell r="X1276">
            <v>37782.85</v>
          </cell>
          <cell r="Y1276">
            <v>70096</v>
          </cell>
          <cell r="Z1276" t="str">
            <v>ROMAAS LANKA PV</v>
          </cell>
          <cell r="AA1276">
            <v>29</v>
          </cell>
          <cell r="AB1276">
            <v>25504.47</v>
          </cell>
        </row>
        <row r="1277">
          <cell r="F1277">
            <v>2511572</v>
          </cell>
          <cell r="G1277">
            <v>21</v>
          </cell>
          <cell r="H1277">
            <v>4</v>
          </cell>
          <cell r="I1277" t="str">
            <v>72</v>
          </cell>
          <cell r="J1277" t="str">
            <v>YENU</v>
          </cell>
          <cell r="K1277" t="str">
            <v>00/0</v>
          </cell>
          <cell r="L1277" t="str">
            <v/>
          </cell>
          <cell r="M1277" t="str">
            <v>G</v>
          </cell>
          <cell r="N1277" t="str">
            <v>D</v>
          </cell>
          <cell r="O1277">
            <v>999</v>
          </cell>
          <cell r="P1277">
            <v>400</v>
          </cell>
          <cell r="Q1277">
            <v>400</v>
          </cell>
          <cell r="R1277">
            <v>1</v>
          </cell>
          <cell r="S1277">
            <v>1</v>
          </cell>
          <cell r="T1277">
            <v>1</v>
          </cell>
          <cell r="U1277">
            <v>3</v>
          </cell>
          <cell r="V1277">
            <v>2433.4699999999998</v>
          </cell>
          <cell r="W1277">
            <v>25</v>
          </cell>
          <cell r="X1277">
            <v>21090.09</v>
          </cell>
          <cell r="Y1277">
            <v>70096</v>
          </cell>
          <cell r="Z1277" t="str">
            <v>ROMAAS LANKA PV</v>
          </cell>
          <cell r="AA1277">
            <v>21</v>
          </cell>
          <cell r="AB1277">
            <v>18910.61</v>
          </cell>
        </row>
        <row r="1278">
          <cell r="F1278">
            <v>2518572</v>
          </cell>
          <cell r="G1278">
            <v>21</v>
          </cell>
          <cell r="H1278">
            <v>4</v>
          </cell>
          <cell r="I1278" t="str">
            <v>72</v>
          </cell>
          <cell r="J1278" t="str">
            <v>YENU</v>
          </cell>
          <cell r="K1278" t="str">
            <v>00/0</v>
          </cell>
          <cell r="L1278" t="str">
            <v/>
          </cell>
          <cell r="M1278" t="str">
            <v>G</v>
          </cell>
          <cell r="N1278" t="str">
            <v>D</v>
          </cell>
          <cell r="O1278">
            <v>999</v>
          </cell>
          <cell r="P1278">
            <v>400</v>
          </cell>
          <cell r="Q1278">
            <v>400</v>
          </cell>
          <cell r="R1278">
            <v>1</v>
          </cell>
          <cell r="S1278">
            <v>0</v>
          </cell>
          <cell r="T1278">
            <v>0</v>
          </cell>
          <cell r="U1278">
            <v>1</v>
          </cell>
          <cell r="V1278">
            <v>853.85</v>
          </cell>
          <cell r="W1278">
            <v>17</v>
          </cell>
          <cell r="X1278">
            <v>14515.45</v>
          </cell>
          <cell r="Y1278">
            <v>70096</v>
          </cell>
          <cell r="Z1278" t="str">
            <v>ROMAAS LANKA PV</v>
          </cell>
          <cell r="AA1278">
            <v>24</v>
          </cell>
          <cell r="AB1278">
            <v>22379.35</v>
          </cell>
        </row>
        <row r="1279">
          <cell r="F1279">
            <v>2516572</v>
          </cell>
          <cell r="G1279">
            <v>21</v>
          </cell>
          <cell r="H1279">
            <v>4</v>
          </cell>
          <cell r="I1279" t="str">
            <v>72</v>
          </cell>
          <cell r="J1279" t="str">
            <v>YENU</v>
          </cell>
          <cell r="K1279" t="str">
            <v>00/0</v>
          </cell>
          <cell r="L1279" t="str">
            <v/>
          </cell>
          <cell r="M1279" t="str">
            <v>G</v>
          </cell>
          <cell r="N1279" t="str">
            <v>D</v>
          </cell>
          <cell r="O1279">
            <v>999</v>
          </cell>
          <cell r="P1279">
            <v>400</v>
          </cell>
          <cell r="Q1279">
            <v>400</v>
          </cell>
          <cell r="R1279">
            <v>2</v>
          </cell>
          <cell r="S1279">
            <v>0</v>
          </cell>
          <cell r="T1279">
            <v>2</v>
          </cell>
          <cell r="U1279">
            <v>0</v>
          </cell>
          <cell r="V1279">
            <v>0</v>
          </cell>
          <cell r="W1279">
            <v>24</v>
          </cell>
          <cell r="X1279">
            <v>20364.32</v>
          </cell>
          <cell r="Y1279">
            <v>70096</v>
          </cell>
          <cell r="Z1279" t="str">
            <v>ROMAAS LANKA PV</v>
          </cell>
          <cell r="AA1279">
            <v>23</v>
          </cell>
          <cell r="AB1279">
            <v>20517.97</v>
          </cell>
        </row>
        <row r="1280">
          <cell r="F1280">
            <v>3516573</v>
          </cell>
          <cell r="G1280">
            <v>21</v>
          </cell>
          <cell r="H1280">
            <v>4</v>
          </cell>
          <cell r="I1280" t="str">
            <v>73</v>
          </cell>
          <cell r="J1280" t="str">
            <v>FANTACY</v>
          </cell>
          <cell r="K1280" t="str">
            <v>00/0</v>
          </cell>
          <cell r="L1280" t="str">
            <v/>
          </cell>
          <cell r="M1280" t="str">
            <v>G</v>
          </cell>
          <cell r="N1280" t="str">
            <v>D</v>
          </cell>
          <cell r="O1280">
            <v>899</v>
          </cell>
          <cell r="P1280">
            <v>400</v>
          </cell>
          <cell r="Q1280">
            <v>400</v>
          </cell>
          <cell r="R1280">
            <v>4</v>
          </cell>
          <cell r="S1280">
            <v>0</v>
          </cell>
          <cell r="T1280">
            <v>2</v>
          </cell>
          <cell r="U1280">
            <v>0</v>
          </cell>
          <cell r="V1280">
            <v>0</v>
          </cell>
          <cell r="W1280">
            <v>30</v>
          </cell>
          <cell r="X1280">
            <v>22067.88</v>
          </cell>
          <cell r="Y1280">
            <v>70096</v>
          </cell>
          <cell r="Z1280" t="str">
            <v>ROMAAS LANKA PV</v>
          </cell>
          <cell r="AA1280">
            <v>87</v>
          </cell>
          <cell r="AB1280">
            <v>68723.740000000005</v>
          </cell>
        </row>
        <row r="1281">
          <cell r="F1281">
            <v>3515573</v>
          </cell>
          <cell r="G1281">
            <v>21</v>
          </cell>
          <cell r="H1281">
            <v>4</v>
          </cell>
          <cell r="I1281" t="str">
            <v>73</v>
          </cell>
          <cell r="J1281" t="str">
            <v>FANTACY</v>
          </cell>
          <cell r="K1281" t="str">
            <v>00/0</v>
          </cell>
          <cell r="L1281" t="str">
            <v/>
          </cell>
          <cell r="M1281" t="str">
            <v>G</v>
          </cell>
          <cell r="N1281" t="str">
            <v>D</v>
          </cell>
          <cell r="O1281">
            <v>899</v>
          </cell>
          <cell r="P1281">
            <v>400</v>
          </cell>
          <cell r="Q1281">
            <v>400</v>
          </cell>
          <cell r="R1281">
            <v>0</v>
          </cell>
          <cell r="S1281">
            <v>3</v>
          </cell>
          <cell r="T1281">
            <v>2</v>
          </cell>
          <cell r="U1281">
            <v>2</v>
          </cell>
          <cell r="V1281">
            <v>1536.76</v>
          </cell>
          <cell r="W1281">
            <v>42</v>
          </cell>
          <cell r="X1281">
            <v>31833.98</v>
          </cell>
          <cell r="Y1281">
            <v>70096</v>
          </cell>
          <cell r="Z1281" t="str">
            <v>ROMAAS LANKA PV</v>
          </cell>
          <cell r="AA1281">
            <v>58</v>
          </cell>
          <cell r="AB1281">
            <v>47877.62</v>
          </cell>
        </row>
        <row r="1282">
          <cell r="F1282">
            <v>3511573</v>
          </cell>
          <cell r="G1282">
            <v>21</v>
          </cell>
          <cell r="H1282">
            <v>4</v>
          </cell>
          <cell r="I1282" t="str">
            <v>73</v>
          </cell>
          <cell r="J1282" t="str">
            <v>FANTACY</v>
          </cell>
          <cell r="K1282" t="str">
            <v>00/0</v>
          </cell>
          <cell r="L1282" t="str">
            <v/>
          </cell>
          <cell r="M1282" t="str">
            <v>G</v>
          </cell>
          <cell r="N1282" t="str">
            <v>D</v>
          </cell>
          <cell r="O1282">
            <v>899</v>
          </cell>
          <cell r="P1282">
            <v>400</v>
          </cell>
          <cell r="Q1282">
            <v>400</v>
          </cell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70096</v>
          </cell>
          <cell r="Z1282" t="str">
            <v>ROMAAS LANKA PV</v>
          </cell>
          <cell r="AA1282">
            <v>0</v>
          </cell>
          <cell r="AB1282">
            <v>0</v>
          </cell>
        </row>
        <row r="1283">
          <cell r="F1283">
            <v>2515573</v>
          </cell>
          <cell r="G1283">
            <v>21</v>
          </cell>
          <cell r="H1283">
            <v>4</v>
          </cell>
          <cell r="I1283" t="str">
            <v>73</v>
          </cell>
          <cell r="J1283" t="str">
            <v>FANTACY</v>
          </cell>
          <cell r="K1283" t="str">
            <v>00/0</v>
          </cell>
          <cell r="L1283" t="str">
            <v/>
          </cell>
          <cell r="M1283" t="str">
            <v>G</v>
          </cell>
          <cell r="N1283" t="str">
            <v>D</v>
          </cell>
          <cell r="O1283">
            <v>899</v>
          </cell>
          <cell r="P1283">
            <v>400</v>
          </cell>
          <cell r="Q1283">
            <v>400</v>
          </cell>
          <cell r="R1283">
            <v>2</v>
          </cell>
          <cell r="S1283">
            <v>2</v>
          </cell>
          <cell r="T1283">
            <v>3</v>
          </cell>
          <cell r="U1283">
            <v>1</v>
          </cell>
          <cell r="V1283">
            <v>768.38</v>
          </cell>
          <cell r="W1283">
            <v>33</v>
          </cell>
          <cell r="X1283">
            <v>23935.040000000001</v>
          </cell>
          <cell r="Y1283">
            <v>70096</v>
          </cell>
          <cell r="Z1283" t="str">
            <v>ROMAAS LANKA PV</v>
          </cell>
          <cell r="AA1283">
            <v>62</v>
          </cell>
          <cell r="AB1283">
            <v>51035.64</v>
          </cell>
        </row>
        <row r="1284">
          <cell r="F1284">
            <v>2511573</v>
          </cell>
          <cell r="G1284">
            <v>21</v>
          </cell>
          <cell r="H1284">
            <v>4</v>
          </cell>
          <cell r="I1284" t="str">
            <v>73</v>
          </cell>
          <cell r="J1284" t="str">
            <v>FANTACY</v>
          </cell>
          <cell r="K1284" t="str">
            <v>00/0</v>
          </cell>
          <cell r="L1284" t="str">
            <v/>
          </cell>
          <cell r="M1284" t="str">
            <v>G</v>
          </cell>
          <cell r="N1284" t="str">
            <v>D</v>
          </cell>
          <cell r="O1284">
            <v>899</v>
          </cell>
          <cell r="P1284">
            <v>400</v>
          </cell>
          <cell r="Q1284">
            <v>400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70096</v>
          </cell>
          <cell r="Z1284" t="str">
            <v>ROMAAS LANKA PV</v>
          </cell>
          <cell r="AA1284">
            <v>0</v>
          </cell>
          <cell r="AB1284">
            <v>0</v>
          </cell>
        </row>
        <row r="1285">
          <cell r="F1285">
            <v>2516573</v>
          </cell>
          <cell r="G1285">
            <v>21</v>
          </cell>
          <cell r="H1285">
            <v>4</v>
          </cell>
          <cell r="I1285" t="str">
            <v>73</v>
          </cell>
          <cell r="J1285" t="str">
            <v>FANTACY</v>
          </cell>
          <cell r="K1285" t="str">
            <v>00/0</v>
          </cell>
          <cell r="L1285" t="str">
            <v/>
          </cell>
          <cell r="M1285" t="str">
            <v>G</v>
          </cell>
          <cell r="N1285" t="str">
            <v>D</v>
          </cell>
          <cell r="O1285">
            <v>899</v>
          </cell>
          <cell r="P1285">
            <v>400</v>
          </cell>
          <cell r="Q1285">
            <v>400</v>
          </cell>
          <cell r="R1285">
            <v>1</v>
          </cell>
          <cell r="S1285">
            <v>1</v>
          </cell>
          <cell r="T1285">
            <v>1</v>
          </cell>
          <cell r="U1285">
            <v>2</v>
          </cell>
          <cell r="V1285">
            <v>1536.76</v>
          </cell>
          <cell r="W1285">
            <v>43</v>
          </cell>
          <cell r="X1285">
            <v>32248.92</v>
          </cell>
          <cell r="Y1285">
            <v>70096</v>
          </cell>
          <cell r="Z1285" t="str">
            <v>ROMAAS LANKA PV</v>
          </cell>
          <cell r="AA1285">
            <v>80</v>
          </cell>
          <cell r="AB1285">
            <v>63306.66</v>
          </cell>
        </row>
        <row r="1286">
          <cell r="F1286">
            <v>3518576</v>
          </cell>
          <cell r="G1286">
            <v>21</v>
          </cell>
          <cell r="H1286">
            <v>4</v>
          </cell>
          <cell r="I1286" t="str">
            <v>76</v>
          </cell>
          <cell r="J1286" t="str">
            <v>ANNA</v>
          </cell>
          <cell r="K1286" t="str">
            <v>00/0</v>
          </cell>
          <cell r="L1286" t="str">
            <v/>
          </cell>
          <cell r="M1286" t="str">
            <v>G</v>
          </cell>
          <cell r="N1286" t="str">
            <v>D</v>
          </cell>
          <cell r="O1286">
            <v>999</v>
          </cell>
          <cell r="P1286">
            <v>476</v>
          </cell>
          <cell r="Q1286">
            <v>558.57000000000005</v>
          </cell>
          <cell r="R1286">
            <v>1</v>
          </cell>
          <cell r="S1286">
            <v>0</v>
          </cell>
          <cell r="T1286">
            <v>2</v>
          </cell>
          <cell r="U1286">
            <v>5</v>
          </cell>
          <cell r="V1286">
            <v>4098.4799999999996</v>
          </cell>
          <cell r="W1286">
            <v>77</v>
          </cell>
          <cell r="X1286">
            <v>65063.360000000001</v>
          </cell>
          <cell r="Y1286">
            <v>70020</v>
          </cell>
          <cell r="Z1286" t="str">
            <v xml:space="preserve">KASUNI LEATHER </v>
          </cell>
          <cell r="AA1286">
            <v>119</v>
          </cell>
          <cell r="AB1286">
            <v>106346.81</v>
          </cell>
        </row>
        <row r="1287">
          <cell r="F1287">
            <v>3516576</v>
          </cell>
          <cell r="G1287">
            <v>21</v>
          </cell>
          <cell r="H1287">
            <v>4</v>
          </cell>
          <cell r="I1287" t="str">
            <v>76</v>
          </cell>
          <cell r="J1287" t="str">
            <v>ANNA</v>
          </cell>
          <cell r="K1287" t="str">
            <v>00/0</v>
          </cell>
          <cell r="L1287" t="str">
            <v/>
          </cell>
          <cell r="M1287" t="str">
            <v>G</v>
          </cell>
          <cell r="N1287" t="str">
            <v>D</v>
          </cell>
          <cell r="O1287">
            <v>999</v>
          </cell>
          <cell r="P1287">
            <v>476</v>
          </cell>
          <cell r="Q1287">
            <v>558.57000000000005</v>
          </cell>
          <cell r="R1287">
            <v>4</v>
          </cell>
          <cell r="S1287">
            <v>1</v>
          </cell>
          <cell r="T1287">
            <v>1</v>
          </cell>
          <cell r="U1287">
            <v>5</v>
          </cell>
          <cell r="V1287">
            <v>4269.25</v>
          </cell>
          <cell r="W1287">
            <v>83</v>
          </cell>
          <cell r="X1287">
            <v>69955.92</v>
          </cell>
          <cell r="Y1287">
            <v>70020</v>
          </cell>
          <cell r="Z1287" t="str">
            <v xml:space="preserve">KASUNI LEATHER </v>
          </cell>
          <cell r="AA1287">
            <v>107</v>
          </cell>
          <cell r="AB1287">
            <v>96869.06</v>
          </cell>
        </row>
        <row r="1288">
          <cell r="F1288">
            <v>4519023</v>
          </cell>
          <cell r="G1288">
            <v>21</v>
          </cell>
          <cell r="H1288">
            <v>90</v>
          </cell>
          <cell r="I1288" t="str">
            <v>23</v>
          </cell>
          <cell r="J1288" t="str">
            <v>SPIDER</v>
          </cell>
          <cell r="K1288" t="str">
            <v>38/8</v>
          </cell>
          <cell r="L1288" t="str">
            <v>-</v>
          </cell>
          <cell r="M1288" t="str">
            <v>G</v>
          </cell>
          <cell r="N1288" t="str">
            <v>D</v>
          </cell>
          <cell r="O1288">
            <v>50</v>
          </cell>
          <cell r="P1288">
            <v>674</v>
          </cell>
          <cell r="Q1288">
            <v>674</v>
          </cell>
          <cell r="R1288">
            <v>0</v>
          </cell>
          <cell r="S1288">
            <v>0</v>
          </cell>
          <cell r="T1288">
            <v>0</v>
          </cell>
          <cell r="U1288">
            <v>0</v>
          </cell>
          <cell r="V1288">
            <v>0</v>
          </cell>
          <cell r="W1288">
            <v>13</v>
          </cell>
          <cell r="X1288">
            <v>3407.75</v>
          </cell>
          <cell r="Y1288">
            <v>14100</v>
          </cell>
          <cell r="Z1288" t="str">
            <v>LEATHER FACTORY</v>
          </cell>
          <cell r="AA1288">
            <v>4</v>
          </cell>
          <cell r="AB1288">
            <v>2049.98</v>
          </cell>
          <cell r="AC1288">
            <v>22</v>
          </cell>
        </row>
        <row r="1289">
          <cell r="F1289">
            <v>3519028</v>
          </cell>
          <cell r="G1289">
            <v>21</v>
          </cell>
          <cell r="H1289">
            <v>90</v>
          </cell>
          <cell r="I1289" t="str">
            <v>28</v>
          </cell>
          <cell r="J1289" t="str">
            <v>WINNER</v>
          </cell>
          <cell r="K1289" t="str">
            <v>38/8</v>
          </cell>
          <cell r="L1289" t="str">
            <v>-</v>
          </cell>
          <cell r="M1289" t="str">
            <v>G</v>
          </cell>
          <cell r="N1289" t="str">
            <v>D</v>
          </cell>
          <cell r="O1289">
            <v>50</v>
          </cell>
          <cell r="P1289">
            <v>668.37</v>
          </cell>
          <cell r="Q1289">
            <v>683</v>
          </cell>
          <cell r="R1289">
            <v>0</v>
          </cell>
          <cell r="S1289">
            <v>0</v>
          </cell>
          <cell r="T1289">
            <v>1</v>
          </cell>
          <cell r="U1289">
            <v>0</v>
          </cell>
          <cell r="V1289">
            <v>0</v>
          </cell>
          <cell r="W1289">
            <v>32</v>
          </cell>
          <cell r="X1289">
            <v>3995.02</v>
          </cell>
          <cell r="Y1289">
            <v>14100</v>
          </cell>
          <cell r="Z1289" t="str">
            <v>LEATHER FACTORY</v>
          </cell>
          <cell r="AA1289">
            <v>19</v>
          </cell>
          <cell r="AB1289">
            <v>12102.78</v>
          </cell>
          <cell r="AC1289">
            <v>93</v>
          </cell>
        </row>
        <row r="1290">
          <cell r="F1290">
            <v>3519050</v>
          </cell>
          <cell r="G1290">
            <v>22</v>
          </cell>
          <cell r="H1290">
            <v>2</v>
          </cell>
          <cell r="I1290" t="str">
            <v>50</v>
          </cell>
          <cell r="J1290" t="str">
            <v>SPORTAGE</v>
          </cell>
          <cell r="K1290" t="str">
            <v>27/8</v>
          </cell>
          <cell r="L1290" t="str">
            <v>-</v>
          </cell>
          <cell r="M1290" t="str">
            <v>B</v>
          </cell>
          <cell r="N1290" t="str">
            <v>D</v>
          </cell>
          <cell r="O1290">
            <v>1199</v>
          </cell>
          <cell r="P1290">
            <v>850</v>
          </cell>
          <cell r="Q1290">
            <v>850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70056</v>
          </cell>
          <cell r="Z1290" t="str">
            <v xml:space="preserve">SAF SHOES      </v>
          </cell>
          <cell r="AA1290">
            <v>0</v>
          </cell>
          <cell r="AB1290">
            <v>0</v>
          </cell>
          <cell r="AC1290">
            <v>8</v>
          </cell>
        </row>
        <row r="1291">
          <cell r="F1291">
            <v>3599003</v>
          </cell>
          <cell r="G1291">
            <v>23</v>
          </cell>
          <cell r="H1291">
            <v>4</v>
          </cell>
          <cell r="I1291" t="str">
            <v>03</v>
          </cell>
          <cell r="J1291" t="str">
            <v>SOFTY-2</v>
          </cell>
          <cell r="K1291" t="str">
            <v>18/8</v>
          </cell>
          <cell r="L1291" t="str">
            <v>-</v>
          </cell>
          <cell r="M1291" t="str">
            <v>G</v>
          </cell>
          <cell r="N1291" t="str">
            <v>D</v>
          </cell>
          <cell r="O1291">
            <v>699</v>
          </cell>
          <cell r="P1291">
            <v>291.3</v>
          </cell>
          <cell r="Q1291">
            <v>336.22</v>
          </cell>
          <cell r="R1291">
            <v>1</v>
          </cell>
          <cell r="S1291">
            <v>0</v>
          </cell>
          <cell r="T1291">
            <v>1</v>
          </cell>
          <cell r="U1291">
            <v>0</v>
          </cell>
          <cell r="V1291">
            <v>0</v>
          </cell>
          <cell r="W1291">
            <v>36</v>
          </cell>
          <cell r="X1291">
            <v>21507.84</v>
          </cell>
          <cell r="Y1291">
            <v>70053</v>
          </cell>
          <cell r="Z1291" t="str">
            <v>SINTO INDUSTRIE</v>
          </cell>
          <cell r="AA1291">
            <v>26</v>
          </cell>
          <cell r="AB1291">
            <v>18311.150000000001</v>
          </cell>
          <cell r="AC1291">
            <v>81</v>
          </cell>
        </row>
        <row r="1292">
          <cell r="F1292">
            <v>3596003</v>
          </cell>
          <cell r="G1292">
            <v>23</v>
          </cell>
          <cell r="H1292">
            <v>4</v>
          </cell>
          <cell r="I1292" t="str">
            <v>03</v>
          </cell>
          <cell r="J1292" t="str">
            <v>SOFTY-2</v>
          </cell>
          <cell r="K1292" t="str">
            <v>18/8</v>
          </cell>
          <cell r="L1292" t="str">
            <v>-</v>
          </cell>
          <cell r="M1292" t="str">
            <v>G</v>
          </cell>
          <cell r="N1292" t="str">
            <v>D</v>
          </cell>
          <cell r="O1292">
            <v>699</v>
          </cell>
          <cell r="P1292">
            <v>291.3</v>
          </cell>
          <cell r="Q1292">
            <v>336.22</v>
          </cell>
          <cell r="R1292">
            <v>5</v>
          </cell>
          <cell r="S1292">
            <v>2</v>
          </cell>
          <cell r="T1292">
            <v>8</v>
          </cell>
          <cell r="U1292">
            <v>14</v>
          </cell>
          <cell r="V1292">
            <v>4945.3599999999997</v>
          </cell>
          <cell r="W1292">
            <v>121</v>
          </cell>
          <cell r="X1292">
            <v>65915.81</v>
          </cell>
          <cell r="Y1292">
            <v>70053</v>
          </cell>
          <cell r="Z1292" t="str">
            <v>SINTO INDUSTRIE</v>
          </cell>
          <cell r="AA1292">
            <v>128</v>
          </cell>
          <cell r="AB1292">
            <v>94215.93</v>
          </cell>
          <cell r="AC1292">
            <v>172</v>
          </cell>
        </row>
        <row r="1293">
          <cell r="F1293">
            <v>2596003</v>
          </cell>
          <cell r="G1293">
            <v>23</v>
          </cell>
          <cell r="H1293">
            <v>4</v>
          </cell>
          <cell r="I1293" t="str">
            <v>03</v>
          </cell>
          <cell r="J1293" t="str">
            <v>SOFTY-2</v>
          </cell>
          <cell r="K1293" t="str">
            <v>00/0</v>
          </cell>
          <cell r="L1293" t="str">
            <v/>
          </cell>
          <cell r="M1293" t="str">
            <v>G</v>
          </cell>
          <cell r="N1293" t="str">
            <v>D</v>
          </cell>
          <cell r="O1293">
            <v>849</v>
          </cell>
          <cell r="P1293">
            <v>241.46</v>
          </cell>
          <cell r="Q1293">
            <v>276.52999999999997</v>
          </cell>
          <cell r="R1293">
            <v>7</v>
          </cell>
          <cell r="S1293">
            <v>4</v>
          </cell>
          <cell r="T1293">
            <v>4</v>
          </cell>
          <cell r="U1293">
            <v>0</v>
          </cell>
          <cell r="V1293">
            <v>0</v>
          </cell>
          <cell r="W1293">
            <v>78</v>
          </cell>
          <cell r="X1293">
            <v>55983.11</v>
          </cell>
          <cell r="Y1293">
            <v>70053</v>
          </cell>
          <cell r="Z1293" t="str">
            <v>SINTO INDUSTRIE</v>
          </cell>
          <cell r="AA1293">
            <v>59</v>
          </cell>
          <cell r="AB1293">
            <v>42159.67</v>
          </cell>
          <cell r="AC1293">
            <v>118</v>
          </cell>
        </row>
        <row r="1294">
          <cell r="F1294">
            <v>2599003</v>
          </cell>
          <cell r="G1294">
            <v>23</v>
          </cell>
          <cell r="H1294">
            <v>4</v>
          </cell>
          <cell r="I1294" t="str">
            <v>03</v>
          </cell>
          <cell r="J1294" t="str">
            <v>SOFTY-2</v>
          </cell>
          <cell r="K1294" t="str">
            <v>18/8</v>
          </cell>
          <cell r="L1294" t="str">
            <v>-</v>
          </cell>
          <cell r="M1294" t="str">
            <v>G</v>
          </cell>
          <cell r="N1294" t="str">
            <v>D</v>
          </cell>
          <cell r="O1294">
            <v>699</v>
          </cell>
          <cell r="P1294">
            <v>241.46</v>
          </cell>
          <cell r="Q1294">
            <v>276.52999999999997</v>
          </cell>
          <cell r="R1294">
            <v>0</v>
          </cell>
          <cell r="S1294">
            <v>3</v>
          </cell>
          <cell r="T1294">
            <v>2</v>
          </cell>
          <cell r="U1294">
            <v>7</v>
          </cell>
          <cell r="V1294">
            <v>2130.8000000000002</v>
          </cell>
          <cell r="W1294">
            <v>61</v>
          </cell>
          <cell r="X1294">
            <v>33452.49</v>
          </cell>
          <cell r="Y1294">
            <v>70053</v>
          </cell>
          <cell r="Z1294" t="str">
            <v>SINTO INDUSTRIE</v>
          </cell>
          <cell r="AA1294">
            <v>22</v>
          </cell>
          <cell r="AB1294">
            <v>14425.68</v>
          </cell>
          <cell r="AC1294">
            <v>61</v>
          </cell>
        </row>
        <row r="1295">
          <cell r="F1295">
            <v>3597017</v>
          </cell>
          <cell r="G1295">
            <v>23</v>
          </cell>
          <cell r="H1295">
            <v>4</v>
          </cell>
          <cell r="I1295" t="str">
            <v>17</v>
          </cell>
          <cell r="J1295" t="str">
            <v>SOFTY-WAVE</v>
          </cell>
          <cell r="K1295" t="str">
            <v>00/0</v>
          </cell>
          <cell r="L1295" t="str">
            <v/>
          </cell>
          <cell r="M1295" t="str">
            <v>G</v>
          </cell>
          <cell r="N1295" t="str">
            <v>D</v>
          </cell>
          <cell r="O1295">
            <v>999</v>
          </cell>
          <cell r="P1295">
            <v>377</v>
          </cell>
          <cell r="Q1295">
            <v>442.4</v>
          </cell>
          <cell r="R1295">
            <v>0</v>
          </cell>
          <cell r="S1295">
            <v>0</v>
          </cell>
          <cell r="T1295">
            <v>0</v>
          </cell>
          <cell r="U1295">
            <v>0</v>
          </cell>
          <cell r="V1295">
            <v>0</v>
          </cell>
          <cell r="W1295">
            <v>0</v>
          </cell>
          <cell r="X1295">
            <v>0</v>
          </cell>
          <cell r="Y1295">
            <v>70034</v>
          </cell>
          <cell r="Z1295" t="str">
            <v xml:space="preserve">LITTLE FLOWER  </v>
          </cell>
          <cell r="AA1295">
            <v>0</v>
          </cell>
          <cell r="AB1295">
            <v>0</v>
          </cell>
          <cell r="AC1295">
            <v>0</v>
          </cell>
        </row>
        <row r="1296">
          <cell r="F1296">
            <v>3599017</v>
          </cell>
          <cell r="G1296">
            <v>23</v>
          </cell>
          <cell r="H1296">
            <v>4</v>
          </cell>
          <cell r="I1296" t="str">
            <v>17</v>
          </cell>
          <cell r="J1296" t="str">
            <v>SOFTY-WAVE</v>
          </cell>
          <cell r="K1296" t="str">
            <v>00/0</v>
          </cell>
          <cell r="L1296" t="str">
            <v/>
          </cell>
          <cell r="M1296" t="str">
            <v>G</v>
          </cell>
          <cell r="N1296" t="str">
            <v>D</v>
          </cell>
          <cell r="O1296">
            <v>999</v>
          </cell>
          <cell r="P1296">
            <v>377</v>
          </cell>
          <cell r="Q1296">
            <v>442.4</v>
          </cell>
          <cell r="R1296">
            <v>49</v>
          </cell>
          <cell r="S1296">
            <v>1</v>
          </cell>
          <cell r="T1296">
            <v>2</v>
          </cell>
          <cell r="U1296">
            <v>9</v>
          </cell>
          <cell r="V1296">
            <v>7513.88</v>
          </cell>
          <cell r="W1296">
            <v>251</v>
          </cell>
          <cell r="X1296">
            <v>236712.04</v>
          </cell>
          <cell r="Y1296">
            <v>70034</v>
          </cell>
          <cell r="Z1296" t="str">
            <v xml:space="preserve">LITTLE FLOWER  </v>
          </cell>
          <cell r="AA1296">
            <v>331</v>
          </cell>
          <cell r="AB1296">
            <v>275789.18</v>
          </cell>
          <cell r="AC1296">
            <v>726</v>
          </cell>
        </row>
        <row r="1297">
          <cell r="F1297">
            <v>3595017</v>
          </cell>
          <cell r="G1297">
            <v>23</v>
          </cell>
          <cell r="H1297">
            <v>4</v>
          </cell>
          <cell r="I1297" t="str">
            <v>17</v>
          </cell>
          <cell r="J1297" t="str">
            <v>SOFTY-WAVE</v>
          </cell>
          <cell r="K1297" t="str">
            <v>00/0</v>
          </cell>
          <cell r="L1297" t="str">
            <v/>
          </cell>
          <cell r="M1297" t="str">
            <v>G</v>
          </cell>
          <cell r="N1297" t="str">
            <v>D</v>
          </cell>
          <cell r="O1297">
            <v>999</v>
          </cell>
          <cell r="P1297">
            <v>377</v>
          </cell>
          <cell r="Q1297">
            <v>442.4</v>
          </cell>
          <cell r="R1297">
            <v>4</v>
          </cell>
          <cell r="S1297">
            <v>2</v>
          </cell>
          <cell r="T1297">
            <v>3</v>
          </cell>
          <cell r="U1297">
            <v>3</v>
          </cell>
          <cell r="V1297">
            <v>2561.5500000000002</v>
          </cell>
          <cell r="W1297">
            <v>76</v>
          </cell>
          <cell r="X1297">
            <v>64166.81</v>
          </cell>
          <cell r="Y1297">
            <v>70034</v>
          </cell>
          <cell r="Z1297" t="str">
            <v xml:space="preserve">LITTLE FLOWER  </v>
          </cell>
          <cell r="AA1297">
            <v>169</v>
          </cell>
          <cell r="AB1297">
            <v>139561.75</v>
          </cell>
          <cell r="AC1297">
            <v>19</v>
          </cell>
        </row>
        <row r="1298">
          <cell r="F1298">
            <v>3596017</v>
          </cell>
          <cell r="G1298">
            <v>23</v>
          </cell>
          <cell r="H1298">
            <v>4</v>
          </cell>
          <cell r="I1298" t="str">
            <v>17</v>
          </cell>
          <cell r="J1298" t="str">
            <v>SOFTY-WAVE</v>
          </cell>
          <cell r="K1298" t="str">
            <v>00/0</v>
          </cell>
          <cell r="L1298" t="str">
            <v/>
          </cell>
          <cell r="M1298" t="str">
            <v>G</v>
          </cell>
          <cell r="N1298" t="str">
            <v>D</v>
          </cell>
          <cell r="O1298">
            <v>999</v>
          </cell>
          <cell r="P1298">
            <v>377</v>
          </cell>
          <cell r="Q1298">
            <v>442.4</v>
          </cell>
          <cell r="R1298">
            <v>51</v>
          </cell>
          <cell r="S1298">
            <v>4</v>
          </cell>
          <cell r="T1298">
            <v>2</v>
          </cell>
          <cell r="U1298">
            <v>10</v>
          </cell>
          <cell r="V1298">
            <v>8538.5</v>
          </cell>
          <cell r="W1298">
            <v>246</v>
          </cell>
          <cell r="X1298">
            <v>235081.14</v>
          </cell>
          <cell r="Y1298">
            <v>70034</v>
          </cell>
          <cell r="Z1298" t="str">
            <v xml:space="preserve">LITTLE FLOWER  </v>
          </cell>
          <cell r="AA1298">
            <v>143</v>
          </cell>
          <cell r="AB1298">
            <v>118514.36</v>
          </cell>
          <cell r="AC1298">
            <v>887</v>
          </cell>
        </row>
        <row r="1299">
          <cell r="F1299">
            <v>3599617</v>
          </cell>
          <cell r="G1299">
            <v>23</v>
          </cell>
          <cell r="H1299">
            <v>4</v>
          </cell>
          <cell r="I1299" t="str">
            <v>17</v>
          </cell>
          <cell r="J1299" t="str">
            <v>SOFTY-WAVE</v>
          </cell>
          <cell r="K1299" t="str">
            <v>00/0</v>
          </cell>
          <cell r="L1299" t="str">
            <v/>
          </cell>
          <cell r="M1299" t="str">
            <v>G</v>
          </cell>
          <cell r="N1299" t="str">
            <v>D</v>
          </cell>
          <cell r="O1299">
            <v>999</v>
          </cell>
          <cell r="P1299">
            <v>377</v>
          </cell>
          <cell r="Q1299">
            <v>442.4</v>
          </cell>
          <cell r="R1299">
            <v>16</v>
          </cell>
          <cell r="S1299">
            <v>0</v>
          </cell>
          <cell r="T1299">
            <v>0</v>
          </cell>
          <cell r="U1299">
            <v>0</v>
          </cell>
          <cell r="V1299">
            <v>0</v>
          </cell>
          <cell r="W1299">
            <v>107</v>
          </cell>
          <cell r="X1299">
            <v>106474.62</v>
          </cell>
          <cell r="Y1299">
            <v>70034</v>
          </cell>
          <cell r="Z1299" t="str">
            <v xml:space="preserve">LITTLE FLOWER  </v>
          </cell>
          <cell r="AA1299">
            <v>0</v>
          </cell>
          <cell r="AB1299">
            <v>0</v>
          </cell>
        </row>
        <row r="1300">
          <cell r="F1300">
            <v>1599017</v>
          </cell>
          <cell r="G1300">
            <v>23</v>
          </cell>
          <cell r="H1300">
            <v>4</v>
          </cell>
          <cell r="I1300" t="str">
            <v>17</v>
          </cell>
          <cell r="J1300" t="str">
            <v>SOFTY-WAVE</v>
          </cell>
          <cell r="K1300" t="str">
            <v>00/0</v>
          </cell>
          <cell r="L1300" t="str">
            <v/>
          </cell>
          <cell r="M1300" t="str">
            <v>G</v>
          </cell>
          <cell r="N1300" t="str">
            <v>N</v>
          </cell>
          <cell r="O1300">
            <v>799</v>
          </cell>
          <cell r="P1300">
            <v>316</v>
          </cell>
          <cell r="Q1300">
            <v>370.82</v>
          </cell>
          <cell r="R1300">
            <v>91</v>
          </cell>
          <cell r="S1300">
            <v>37</v>
          </cell>
          <cell r="T1300">
            <v>38</v>
          </cell>
          <cell r="U1300">
            <v>56</v>
          </cell>
          <cell r="V1300">
            <v>37457.58</v>
          </cell>
          <cell r="W1300">
            <v>1129</v>
          </cell>
          <cell r="X1300">
            <v>779499.94</v>
          </cell>
          <cell r="Y1300">
            <v>70034</v>
          </cell>
          <cell r="Z1300" t="str">
            <v xml:space="preserve">LITTLE FLOWER  </v>
          </cell>
          <cell r="AA1300">
            <v>2040</v>
          </cell>
          <cell r="AB1300">
            <v>1356510.1</v>
          </cell>
          <cell r="AC1300">
            <v>1949</v>
          </cell>
        </row>
        <row r="1301">
          <cell r="F1301">
            <v>2595017</v>
          </cell>
          <cell r="G1301">
            <v>23</v>
          </cell>
          <cell r="H1301">
            <v>4</v>
          </cell>
          <cell r="I1301" t="str">
            <v>17</v>
          </cell>
          <cell r="J1301" t="str">
            <v>SOFTY-WAVE</v>
          </cell>
          <cell r="K1301" t="str">
            <v>00/0</v>
          </cell>
          <cell r="L1301" t="str">
            <v/>
          </cell>
          <cell r="M1301" t="str">
            <v>G</v>
          </cell>
          <cell r="N1301" t="str">
            <v>N</v>
          </cell>
          <cell r="O1301">
            <v>899</v>
          </cell>
          <cell r="P1301">
            <v>348</v>
          </cell>
          <cell r="Q1301">
            <v>408.37</v>
          </cell>
          <cell r="R1301">
            <v>32</v>
          </cell>
          <cell r="S1301">
            <v>17</v>
          </cell>
          <cell r="T1301">
            <v>17</v>
          </cell>
          <cell r="U1301">
            <v>27</v>
          </cell>
          <cell r="V1301">
            <v>20592.580000000002</v>
          </cell>
          <cell r="W1301">
            <v>306</v>
          </cell>
          <cell r="X1301">
            <v>229883.88</v>
          </cell>
          <cell r="Y1301">
            <v>70034</v>
          </cell>
          <cell r="Z1301" t="str">
            <v xml:space="preserve">LITTLE FLOWER  </v>
          </cell>
          <cell r="AA1301">
            <v>313</v>
          </cell>
          <cell r="AB1301">
            <v>234663.04000000001</v>
          </cell>
          <cell r="AC1301">
            <v>121</v>
          </cell>
        </row>
        <row r="1302">
          <cell r="F1302">
            <v>1599517</v>
          </cell>
          <cell r="G1302">
            <v>23</v>
          </cell>
          <cell r="H1302">
            <v>4</v>
          </cell>
          <cell r="I1302" t="str">
            <v>17</v>
          </cell>
          <cell r="J1302" t="str">
            <v>SOFTY-WAVE</v>
          </cell>
          <cell r="K1302" t="str">
            <v>00/0</v>
          </cell>
          <cell r="L1302" t="str">
            <v/>
          </cell>
          <cell r="M1302" t="str">
            <v>G</v>
          </cell>
          <cell r="N1302" t="str">
            <v>N</v>
          </cell>
          <cell r="O1302">
            <v>799</v>
          </cell>
          <cell r="P1302">
            <v>316</v>
          </cell>
          <cell r="Q1302">
            <v>370.82</v>
          </cell>
          <cell r="R1302">
            <v>33</v>
          </cell>
          <cell r="S1302">
            <v>3</v>
          </cell>
          <cell r="T1302">
            <v>1</v>
          </cell>
          <cell r="U1302">
            <v>7</v>
          </cell>
          <cell r="V1302">
            <v>4677.93</v>
          </cell>
          <cell r="W1302">
            <v>334</v>
          </cell>
          <cell r="X1302">
            <v>246311.18</v>
          </cell>
          <cell r="Y1302">
            <v>70034</v>
          </cell>
          <cell r="Z1302" t="str">
            <v xml:space="preserve">LITTLE FLOWER  </v>
          </cell>
          <cell r="AA1302">
            <v>635</v>
          </cell>
          <cell r="AB1302">
            <v>420091.51</v>
          </cell>
          <cell r="AC1302">
            <v>884</v>
          </cell>
        </row>
        <row r="1303">
          <cell r="F1303">
            <v>2595517</v>
          </cell>
          <cell r="G1303">
            <v>23</v>
          </cell>
          <cell r="H1303">
            <v>4</v>
          </cell>
          <cell r="I1303" t="str">
            <v>17</v>
          </cell>
          <cell r="J1303" t="str">
            <v>SOFTY-WAVE</v>
          </cell>
          <cell r="K1303" t="str">
            <v>00/0</v>
          </cell>
          <cell r="L1303" t="str">
            <v/>
          </cell>
          <cell r="M1303" t="str">
            <v>G</v>
          </cell>
          <cell r="N1303" t="str">
            <v>D</v>
          </cell>
          <cell r="O1303">
            <v>899</v>
          </cell>
          <cell r="P1303">
            <v>348</v>
          </cell>
          <cell r="Q1303">
            <v>408.37</v>
          </cell>
          <cell r="R1303">
            <v>1</v>
          </cell>
          <cell r="S1303">
            <v>0</v>
          </cell>
          <cell r="T1303">
            <v>0</v>
          </cell>
          <cell r="U1303">
            <v>1</v>
          </cell>
          <cell r="V1303">
            <v>768.38</v>
          </cell>
          <cell r="W1303">
            <v>9</v>
          </cell>
          <cell r="X1303">
            <v>6800.16</v>
          </cell>
          <cell r="Y1303">
            <v>70034</v>
          </cell>
          <cell r="Z1303" t="str">
            <v xml:space="preserve">LITTLE FLOWER  </v>
          </cell>
          <cell r="AA1303">
            <v>20</v>
          </cell>
          <cell r="AB1303">
            <v>13577.3</v>
          </cell>
          <cell r="AC1303">
            <v>125</v>
          </cell>
        </row>
        <row r="1304">
          <cell r="F1304">
            <v>1596017</v>
          </cell>
          <cell r="G1304">
            <v>23</v>
          </cell>
          <cell r="H1304">
            <v>4</v>
          </cell>
          <cell r="I1304" t="str">
            <v>17</v>
          </cell>
          <cell r="J1304" t="str">
            <v>SOFTY-WAVE</v>
          </cell>
          <cell r="K1304" t="str">
            <v>00/0</v>
          </cell>
          <cell r="L1304" t="str">
            <v/>
          </cell>
          <cell r="M1304" t="str">
            <v>G</v>
          </cell>
          <cell r="N1304" t="str">
            <v>N</v>
          </cell>
          <cell r="O1304">
            <v>799</v>
          </cell>
          <cell r="P1304">
            <v>316</v>
          </cell>
          <cell r="Q1304">
            <v>370.82</v>
          </cell>
          <cell r="R1304">
            <v>8</v>
          </cell>
          <cell r="S1304">
            <v>10</v>
          </cell>
          <cell r="T1304">
            <v>8</v>
          </cell>
          <cell r="U1304">
            <v>9</v>
          </cell>
          <cell r="V1304">
            <v>6077.9</v>
          </cell>
          <cell r="W1304">
            <v>689</v>
          </cell>
          <cell r="X1304">
            <v>491332.24</v>
          </cell>
          <cell r="Y1304">
            <v>70034</v>
          </cell>
          <cell r="Z1304" t="str">
            <v xml:space="preserve">LITTLE FLOWER  </v>
          </cell>
          <cell r="AA1304">
            <v>1466</v>
          </cell>
          <cell r="AB1304">
            <v>972573.5</v>
          </cell>
          <cell r="AC1304">
            <v>1228</v>
          </cell>
        </row>
        <row r="1305">
          <cell r="F1305">
            <v>1598017</v>
          </cell>
          <cell r="G1305">
            <v>23</v>
          </cell>
          <cell r="H1305">
            <v>4</v>
          </cell>
          <cell r="I1305" t="str">
            <v>17</v>
          </cell>
          <cell r="J1305" t="str">
            <v>SOFTY-WAVE</v>
          </cell>
          <cell r="K1305" t="str">
            <v>47/8</v>
          </cell>
          <cell r="L1305" t="str">
            <v>-</v>
          </cell>
          <cell r="M1305" t="str">
            <v>G</v>
          </cell>
          <cell r="N1305" t="str">
            <v>D</v>
          </cell>
          <cell r="O1305">
            <v>549</v>
          </cell>
          <cell r="P1305">
            <v>316</v>
          </cell>
          <cell r="Q1305">
            <v>370.82</v>
          </cell>
          <cell r="R1305">
            <v>2</v>
          </cell>
          <cell r="S1305">
            <v>1</v>
          </cell>
          <cell r="T1305">
            <v>3</v>
          </cell>
          <cell r="U1305">
            <v>2</v>
          </cell>
          <cell r="V1305">
            <v>1152.1400000000001</v>
          </cell>
          <cell r="W1305">
            <v>28</v>
          </cell>
          <cell r="X1305">
            <v>15841.64</v>
          </cell>
          <cell r="Y1305">
            <v>70034</v>
          </cell>
          <cell r="Z1305" t="str">
            <v xml:space="preserve">LITTLE FLOWER  </v>
          </cell>
          <cell r="AA1305">
            <v>48</v>
          </cell>
          <cell r="AB1305">
            <v>29474.42</v>
          </cell>
          <cell r="AC1305">
            <v>82</v>
          </cell>
        </row>
        <row r="1306">
          <cell r="F1306">
            <v>1595517</v>
          </cell>
          <cell r="G1306">
            <v>23</v>
          </cell>
          <cell r="H1306">
            <v>4</v>
          </cell>
          <cell r="I1306" t="str">
            <v>17</v>
          </cell>
          <cell r="J1306" t="str">
            <v>SOFTY-WAVE</v>
          </cell>
          <cell r="K1306" t="str">
            <v>00/0</v>
          </cell>
          <cell r="L1306" t="str">
            <v/>
          </cell>
          <cell r="M1306" t="str">
            <v>G</v>
          </cell>
          <cell r="N1306" t="str">
            <v>D</v>
          </cell>
          <cell r="O1306">
            <v>799</v>
          </cell>
          <cell r="P1306">
            <v>316</v>
          </cell>
          <cell r="Q1306">
            <v>370.82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3</v>
          </cell>
          <cell r="X1306">
            <v>2048.73</v>
          </cell>
          <cell r="Y1306">
            <v>70034</v>
          </cell>
          <cell r="Z1306" t="str">
            <v xml:space="preserve">LITTLE FLOWER  </v>
          </cell>
          <cell r="AA1306">
            <v>15</v>
          </cell>
          <cell r="AB1306">
            <v>9751.94</v>
          </cell>
          <cell r="AC1306">
            <v>192</v>
          </cell>
        </row>
        <row r="1307">
          <cell r="F1307">
            <v>1595017</v>
          </cell>
          <cell r="G1307">
            <v>23</v>
          </cell>
          <cell r="H1307">
            <v>4</v>
          </cell>
          <cell r="I1307" t="str">
            <v>17</v>
          </cell>
          <cell r="J1307" t="str">
            <v>SOFTY-WAVE</v>
          </cell>
          <cell r="K1307" t="str">
            <v>00/0</v>
          </cell>
          <cell r="L1307" t="str">
            <v/>
          </cell>
          <cell r="M1307" t="str">
            <v>G</v>
          </cell>
          <cell r="N1307" t="str">
            <v>N</v>
          </cell>
          <cell r="O1307">
            <v>799</v>
          </cell>
          <cell r="P1307">
            <v>316</v>
          </cell>
          <cell r="Q1307">
            <v>370.82</v>
          </cell>
          <cell r="R1307">
            <v>24</v>
          </cell>
          <cell r="S1307">
            <v>29</v>
          </cell>
          <cell r="T1307">
            <v>27</v>
          </cell>
          <cell r="U1307">
            <v>16</v>
          </cell>
          <cell r="V1307">
            <v>10585.09</v>
          </cell>
          <cell r="W1307">
            <v>615</v>
          </cell>
          <cell r="X1307">
            <v>416820.81</v>
          </cell>
          <cell r="Y1307">
            <v>70034</v>
          </cell>
          <cell r="Z1307" t="str">
            <v xml:space="preserve">LITTLE FLOWER  </v>
          </cell>
          <cell r="AA1307">
            <v>795</v>
          </cell>
          <cell r="AB1307">
            <v>528107.21</v>
          </cell>
          <cell r="AC1307">
            <v>118</v>
          </cell>
        </row>
        <row r="1308">
          <cell r="F1308">
            <v>1597017</v>
          </cell>
          <cell r="G1308">
            <v>23</v>
          </cell>
          <cell r="H1308">
            <v>4</v>
          </cell>
          <cell r="I1308" t="str">
            <v>17</v>
          </cell>
          <cell r="J1308" t="str">
            <v>SOFTY-WAVE</v>
          </cell>
          <cell r="K1308" t="str">
            <v>00/0</v>
          </cell>
          <cell r="L1308" t="str">
            <v/>
          </cell>
          <cell r="M1308" t="str">
            <v>G</v>
          </cell>
          <cell r="N1308" t="str">
            <v>N</v>
          </cell>
          <cell r="O1308">
            <v>799</v>
          </cell>
          <cell r="P1308">
            <v>316</v>
          </cell>
          <cell r="Q1308">
            <v>370.82</v>
          </cell>
          <cell r="R1308">
            <v>22</v>
          </cell>
          <cell r="S1308">
            <v>19</v>
          </cell>
          <cell r="T1308">
            <v>16</v>
          </cell>
          <cell r="U1308">
            <v>13</v>
          </cell>
          <cell r="V1308">
            <v>8502.2099999999991</v>
          </cell>
          <cell r="W1308">
            <v>533</v>
          </cell>
          <cell r="X1308">
            <v>378058.21</v>
          </cell>
          <cell r="Y1308">
            <v>70034</v>
          </cell>
          <cell r="Z1308" t="str">
            <v xml:space="preserve">LITTLE FLOWER  </v>
          </cell>
          <cell r="AA1308">
            <v>1056</v>
          </cell>
          <cell r="AB1308">
            <v>697250.15</v>
          </cell>
          <cell r="AC1308">
            <v>748</v>
          </cell>
        </row>
        <row r="1309">
          <cell r="F1309">
            <v>1599117</v>
          </cell>
          <cell r="G1309">
            <v>23</v>
          </cell>
          <cell r="H1309">
            <v>4</v>
          </cell>
          <cell r="I1309" t="str">
            <v>17</v>
          </cell>
          <cell r="J1309" t="str">
            <v>SOFTY-WAVE</v>
          </cell>
          <cell r="K1309" t="str">
            <v>00/0</v>
          </cell>
          <cell r="L1309" t="str">
            <v/>
          </cell>
          <cell r="M1309" t="str">
            <v>G</v>
          </cell>
          <cell r="N1309" t="str">
            <v>D</v>
          </cell>
          <cell r="O1309">
            <v>799</v>
          </cell>
          <cell r="P1309">
            <v>316</v>
          </cell>
          <cell r="Q1309">
            <v>370.82</v>
          </cell>
          <cell r="R1309">
            <v>1</v>
          </cell>
          <cell r="S1309">
            <v>0</v>
          </cell>
          <cell r="T1309">
            <v>0</v>
          </cell>
          <cell r="U1309">
            <v>1</v>
          </cell>
          <cell r="V1309">
            <v>682.91</v>
          </cell>
          <cell r="W1309">
            <v>11</v>
          </cell>
          <cell r="X1309">
            <v>7512.01</v>
          </cell>
          <cell r="Y1309">
            <v>70034</v>
          </cell>
          <cell r="Z1309" t="str">
            <v xml:space="preserve">LITTLE FLOWER  </v>
          </cell>
          <cell r="AA1309">
            <v>17</v>
          </cell>
          <cell r="AB1309">
            <v>11336.3</v>
          </cell>
          <cell r="AC1309">
            <v>43</v>
          </cell>
        </row>
        <row r="1310">
          <cell r="F1310">
            <v>2599517</v>
          </cell>
          <cell r="G1310">
            <v>23</v>
          </cell>
          <cell r="H1310">
            <v>4</v>
          </cell>
          <cell r="I1310" t="str">
            <v>17</v>
          </cell>
          <cell r="J1310" t="str">
            <v>SOFTY-WAVE</v>
          </cell>
          <cell r="K1310" t="str">
            <v>00/0</v>
          </cell>
          <cell r="L1310" t="str">
            <v/>
          </cell>
          <cell r="M1310" t="str">
            <v>G</v>
          </cell>
          <cell r="N1310" t="str">
            <v>N</v>
          </cell>
          <cell r="O1310">
            <v>899</v>
          </cell>
          <cell r="P1310">
            <v>348</v>
          </cell>
          <cell r="Q1310">
            <v>408.37</v>
          </cell>
          <cell r="R1310">
            <v>17</v>
          </cell>
          <cell r="S1310">
            <v>6</v>
          </cell>
          <cell r="T1310">
            <v>1</v>
          </cell>
          <cell r="U1310">
            <v>8</v>
          </cell>
          <cell r="V1310">
            <v>6031.78</v>
          </cell>
          <cell r="W1310">
            <v>345</v>
          </cell>
          <cell r="X1310">
            <v>285552.28000000003</v>
          </cell>
          <cell r="Y1310">
            <v>70034</v>
          </cell>
          <cell r="Z1310" t="str">
            <v xml:space="preserve">LITTLE FLOWER  </v>
          </cell>
          <cell r="AA1310">
            <v>344</v>
          </cell>
          <cell r="AB1310">
            <v>256907.66</v>
          </cell>
          <cell r="AC1310">
            <v>561</v>
          </cell>
        </row>
        <row r="1311">
          <cell r="F1311">
            <v>2597017</v>
          </cell>
          <cell r="G1311">
            <v>23</v>
          </cell>
          <cell r="H1311">
            <v>4</v>
          </cell>
          <cell r="I1311" t="str">
            <v>17</v>
          </cell>
          <cell r="J1311" t="str">
            <v>SOFTY-WAVE</v>
          </cell>
          <cell r="K1311" t="str">
            <v>00/0</v>
          </cell>
          <cell r="L1311" t="str">
            <v/>
          </cell>
          <cell r="M1311" t="str">
            <v>G</v>
          </cell>
          <cell r="N1311" t="str">
            <v>N</v>
          </cell>
          <cell r="O1311">
            <v>899</v>
          </cell>
          <cell r="P1311">
            <v>348</v>
          </cell>
          <cell r="Q1311">
            <v>408.37</v>
          </cell>
          <cell r="R1311">
            <v>19</v>
          </cell>
          <cell r="S1311">
            <v>7</v>
          </cell>
          <cell r="T1311">
            <v>10</v>
          </cell>
          <cell r="U1311">
            <v>17</v>
          </cell>
          <cell r="V1311">
            <v>12563</v>
          </cell>
          <cell r="W1311">
            <v>379</v>
          </cell>
          <cell r="X1311">
            <v>293036.79999999999</v>
          </cell>
          <cell r="Y1311">
            <v>70034</v>
          </cell>
          <cell r="Z1311" t="str">
            <v xml:space="preserve">LITTLE FLOWER  </v>
          </cell>
          <cell r="AA1311">
            <v>547</v>
          </cell>
          <cell r="AB1311">
            <v>404920.5</v>
          </cell>
          <cell r="AC1311">
            <v>451</v>
          </cell>
        </row>
        <row r="1312">
          <cell r="F1312">
            <v>2599117</v>
          </cell>
          <cell r="G1312">
            <v>23</v>
          </cell>
          <cell r="H1312">
            <v>4</v>
          </cell>
          <cell r="I1312" t="str">
            <v>17</v>
          </cell>
          <cell r="J1312" t="str">
            <v>SOFTY-WAVE</v>
          </cell>
          <cell r="K1312" t="str">
            <v>00/0</v>
          </cell>
          <cell r="L1312" t="str">
            <v/>
          </cell>
          <cell r="M1312" t="str">
            <v>G</v>
          </cell>
          <cell r="N1312" t="str">
            <v>D</v>
          </cell>
          <cell r="O1312">
            <v>899</v>
          </cell>
          <cell r="P1312">
            <v>348</v>
          </cell>
          <cell r="Q1312">
            <v>408.37</v>
          </cell>
          <cell r="R1312">
            <v>0</v>
          </cell>
          <cell r="S1312">
            <v>0</v>
          </cell>
          <cell r="T1312">
            <v>1</v>
          </cell>
          <cell r="U1312">
            <v>-1</v>
          </cell>
          <cell r="V1312">
            <v>-768.38</v>
          </cell>
          <cell r="W1312">
            <v>4</v>
          </cell>
          <cell r="X1312">
            <v>2289.8000000000002</v>
          </cell>
          <cell r="Y1312">
            <v>70034</v>
          </cell>
          <cell r="Z1312" t="str">
            <v xml:space="preserve">LITTLE FLOWER  </v>
          </cell>
          <cell r="AA1312">
            <v>9</v>
          </cell>
          <cell r="AB1312">
            <v>6423.66</v>
          </cell>
          <cell r="AC1312">
            <v>61</v>
          </cell>
        </row>
        <row r="1313">
          <cell r="F1313">
            <v>2599017</v>
          </cell>
          <cell r="G1313">
            <v>23</v>
          </cell>
          <cell r="H1313">
            <v>4</v>
          </cell>
          <cell r="I1313" t="str">
            <v>17</v>
          </cell>
          <cell r="J1313" t="str">
            <v>SOFTY-WAVE</v>
          </cell>
          <cell r="K1313" t="str">
            <v>00/0</v>
          </cell>
          <cell r="L1313" t="str">
            <v/>
          </cell>
          <cell r="M1313" t="str">
            <v>G</v>
          </cell>
          <cell r="N1313" t="str">
            <v>N</v>
          </cell>
          <cell r="O1313">
            <v>899</v>
          </cell>
          <cell r="P1313">
            <v>348</v>
          </cell>
          <cell r="Q1313">
            <v>408.37</v>
          </cell>
          <cell r="R1313">
            <v>88</v>
          </cell>
          <cell r="S1313">
            <v>20</v>
          </cell>
          <cell r="T1313">
            <v>19</v>
          </cell>
          <cell r="U1313">
            <v>40</v>
          </cell>
          <cell r="V1313">
            <v>30466.26</v>
          </cell>
          <cell r="W1313">
            <v>871</v>
          </cell>
          <cell r="X1313">
            <v>687460.91</v>
          </cell>
          <cell r="Y1313">
            <v>70034</v>
          </cell>
          <cell r="Z1313" t="str">
            <v xml:space="preserve">LITTLE FLOWER  </v>
          </cell>
          <cell r="AA1313">
            <v>1031</v>
          </cell>
          <cell r="AB1313">
            <v>773004.82</v>
          </cell>
          <cell r="AC1313">
            <v>956</v>
          </cell>
        </row>
        <row r="1314">
          <cell r="F1314">
            <v>2596017</v>
          </cell>
          <cell r="G1314">
            <v>23</v>
          </cell>
          <cell r="H1314">
            <v>4</v>
          </cell>
          <cell r="I1314" t="str">
            <v>17</v>
          </cell>
          <cell r="J1314" t="str">
            <v>SOFTY-WAVE</v>
          </cell>
          <cell r="K1314" t="str">
            <v>00/0</v>
          </cell>
          <cell r="L1314" t="str">
            <v/>
          </cell>
          <cell r="M1314" t="str">
            <v>G</v>
          </cell>
          <cell r="N1314" t="str">
            <v>N</v>
          </cell>
          <cell r="O1314">
            <v>899</v>
          </cell>
          <cell r="P1314">
            <v>348</v>
          </cell>
          <cell r="Q1314">
            <v>408.37</v>
          </cell>
          <cell r="R1314">
            <v>21</v>
          </cell>
          <cell r="S1314">
            <v>16</v>
          </cell>
          <cell r="T1314">
            <v>11</v>
          </cell>
          <cell r="U1314">
            <v>20</v>
          </cell>
          <cell r="V1314">
            <v>15252.34</v>
          </cell>
          <cell r="W1314">
            <v>798</v>
          </cell>
          <cell r="X1314">
            <v>634173.80000000005</v>
          </cell>
          <cell r="Y1314">
            <v>70034</v>
          </cell>
          <cell r="Z1314" t="str">
            <v xml:space="preserve">LITTLE FLOWER  </v>
          </cell>
          <cell r="AA1314">
            <v>958</v>
          </cell>
          <cell r="AB1314">
            <v>715760.68</v>
          </cell>
          <cell r="AC1314">
            <v>1017</v>
          </cell>
        </row>
        <row r="1315">
          <cell r="F1315">
            <v>2598017</v>
          </cell>
          <cell r="G1315">
            <v>23</v>
          </cell>
          <cell r="H1315">
            <v>4</v>
          </cell>
          <cell r="I1315" t="str">
            <v>17</v>
          </cell>
          <cell r="J1315" t="str">
            <v>SOFTY-WAVE</v>
          </cell>
          <cell r="K1315" t="str">
            <v>47/8</v>
          </cell>
          <cell r="L1315" t="str">
            <v>-</v>
          </cell>
          <cell r="M1315" t="str">
            <v>G</v>
          </cell>
          <cell r="N1315" t="str">
            <v>D</v>
          </cell>
          <cell r="O1315">
            <v>649</v>
          </cell>
          <cell r="P1315">
            <v>348</v>
          </cell>
          <cell r="Q1315">
            <v>408.37</v>
          </cell>
          <cell r="R1315">
            <v>2</v>
          </cell>
          <cell r="S1315">
            <v>1</v>
          </cell>
          <cell r="T1315">
            <v>3</v>
          </cell>
          <cell r="U1315">
            <v>2</v>
          </cell>
          <cell r="V1315">
            <v>1109.4000000000001</v>
          </cell>
          <cell r="W1315">
            <v>1</v>
          </cell>
          <cell r="X1315">
            <v>-4471.04</v>
          </cell>
          <cell r="Y1315">
            <v>70034</v>
          </cell>
          <cell r="Z1315" t="str">
            <v xml:space="preserve">LITTLE FLOWER  </v>
          </cell>
          <cell r="AA1315">
            <v>26</v>
          </cell>
          <cell r="AB1315">
            <v>17557.509999999998</v>
          </cell>
          <cell r="AC1315">
            <v>41</v>
          </cell>
        </row>
        <row r="1316">
          <cell r="F1316">
            <v>3596019</v>
          </cell>
          <cell r="G1316">
            <v>23</v>
          </cell>
          <cell r="H1316">
            <v>4</v>
          </cell>
          <cell r="I1316" t="str">
            <v>19</v>
          </cell>
          <cell r="J1316" t="str">
            <v>SOFTY NF</v>
          </cell>
          <cell r="K1316" t="str">
            <v>27/8</v>
          </cell>
          <cell r="L1316" t="str">
            <v>-</v>
          </cell>
          <cell r="M1316" t="str">
            <v>G</v>
          </cell>
          <cell r="N1316" t="str">
            <v>D</v>
          </cell>
          <cell r="O1316">
            <v>490</v>
          </cell>
          <cell r="P1316">
            <v>388</v>
          </cell>
          <cell r="Q1316">
            <v>388</v>
          </cell>
          <cell r="R1316">
            <v>0</v>
          </cell>
          <cell r="S1316">
            <v>2</v>
          </cell>
          <cell r="T1316">
            <v>2</v>
          </cell>
          <cell r="U1316">
            <v>0</v>
          </cell>
          <cell r="V1316">
            <v>0</v>
          </cell>
          <cell r="W1316">
            <v>26</v>
          </cell>
          <cell r="X1316">
            <v>11449.52</v>
          </cell>
          <cell r="Y1316">
            <v>14100</v>
          </cell>
          <cell r="Z1316" t="str">
            <v>LEATHER FACTORY</v>
          </cell>
          <cell r="AA1316">
            <v>22</v>
          </cell>
          <cell r="AB1316">
            <v>15075.8</v>
          </cell>
          <cell r="AC1316">
            <v>26</v>
          </cell>
        </row>
        <row r="1317">
          <cell r="F1317">
            <v>1596019</v>
          </cell>
          <cell r="G1317">
            <v>23</v>
          </cell>
          <cell r="H1317">
            <v>4</v>
          </cell>
          <cell r="I1317" t="str">
            <v>19</v>
          </cell>
          <cell r="J1317" t="str">
            <v>SOFTY NF</v>
          </cell>
          <cell r="K1317" t="str">
            <v>21/6</v>
          </cell>
          <cell r="L1317" t="str">
            <v>+</v>
          </cell>
          <cell r="M1317" t="str">
            <v>G</v>
          </cell>
          <cell r="N1317" t="str">
            <v>D</v>
          </cell>
          <cell r="O1317">
            <v>749</v>
          </cell>
          <cell r="P1317">
            <v>332</v>
          </cell>
          <cell r="Q1317">
            <v>332</v>
          </cell>
          <cell r="R1317">
            <v>1</v>
          </cell>
          <cell r="S1317">
            <v>3</v>
          </cell>
          <cell r="T1317">
            <v>2</v>
          </cell>
          <cell r="U1317">
            <v>1</v>
          </cell>
          <cell r="V1317">
            <v>640.16999999999996</v>
          </cell>
          <cell r="W1317">
            <v>45</v>
          </cell>
          <cell r="X1317">
            <v>28711.63</v>
          </cell>
          <cell r="Y1317">
            <v>14100</v>
          </cell>
          <cell r="Z1317" t="str">
            <v>LEATHER FACTORY</v>
          </cell>
          <cell r="AA1317">
            <v>70</v>
          </cell>
          <cell r="AB1317">
            <v>43467.59</v>
          </cell>
          <cell r="AC1317">
            <v>164</v>
          </cell>
        </row>
        <row r="1318">
          <cell r="F1318">
            <v>1599019</v>
          </cell>
          <cell r="G1318">
            <v>23</v>
          </cell>
          <cell r="H1318">
            <v>4</v>
          </cell>
          <cell r="I1318" t="str">
            <v>19</v>
          </cell>
          <cell r="J1318" t="str">
            <v>SOFTY NF</v>
          </cell>
          <cell r="K1318" t="str">
            <v>27/8</v>
          </cell>
          <cell r="L1318" t="str">
            <v>-</v>
          </cell>
          <cell r="M1318" t="str">
            <v>G</v>
          </cell>
          <cell r="N1318" t="str">
            <v>D</v>
          </cell>
          <cell r="O1318">
            <v>599</v>
          </cell>
          <cell r="P1318">
            <v>332</v>
          </cell>
          <cell r="Q1318">
            <v>332</v>
          </cell>
          <cell r="R1318">
            <v>1</v>
          </cell>
          <cell r="S1318">
            <v>2</v>
          </cell>
          <cell r="T1318">
            <v>0</v>
          </cell>
          <cell r="U1318">
            <v>2</v>
          </cell>
          <cell r="V1318">
            <v>425.64</v>
          </cell>
          <cell r="W1318">
            <v>19</v>
          </cell>
          <cell r="X1318">
            <v>8882.24</v>
          </cell>
          <cell r="Y1318">
            <v>14100</v>
          </cell>
          <cell r="Z1318" t="str">
            <v>LEATHER FACTORY</v>
          </cell>
          <cell r="AA1318">
            <v>4</v>
          </cell>
          <cell r="AB1318">
            <v>2464.66</v>
          </cell>
          <cell r="AC1318">
            <v>41</v>
          </cell>
        </row>
        <row r="1319">
          <cell r="F1319">
            <v>2599019</v>
          </cell>
          <cell r="G1319">
            <v>23</v>
          </cell>
          <cell r="H1319">
            <v>4</v>
          </cell>
          <cell r="I1319" t="str">
            <v>19</v>
          </cell>
          <cell r="J1319" t="str">
            <v>SOFTY NF</v>
          </cell>
          <cell r="K1319" t="str">
            <v>27/8</v>
          </cell>
          <cell r="L1319" t="str">
            <v>-</v>
          </cell>
          <cell r="M1319" t="str">
            <v>G</v>
          </cell>
          <cell r="N1319" t="str">
            <v>D</v>
          </cell>
          <cell r="O1319">
            <v>490</v>
          </cell>
          <cell r="P1319">
            <v>358</v>
          </cell>
          <cell r="Q1319">
            <v>358</v>
          </cell>
          <cell r="R1319">
            <v>7</v>
          </cell>
          <cell r="S1319">
            <v>4</v>
          </cell>
          <cell r="T1319">
            <v>9</v>
          </cell>
          <cell r="U1319">
            <v>5</v>
          </cell>
          <cell r="V1319">
            <v>1270.08</v>
          </cell>
          <cell r="W1319">
            <v>85</v>
          </cell>
          <cell r="X1319">
            <v>34585.620000000003</v>
          </cell>
          <cell r="Y1319">
            <v>14100</v>
          </cell>
          <cell r="Z1319" t="str">
            <v>LEATHER FACTORY</v>
          </cell>
          <cell r="AA1319">
            <v>19</v>
          </cell>
          <cell r="AB1319">
            <v>12033.48</v>
          </cell>
          <cell r="AC1319">
            <v>68</v>
          </cell>
        </row>
        <row r="1320">
          <cell r="F1320">
            <v>2596019</v>
          </cell>
          <cell r="G1320">
            <v>23</v>
          </cell>
          <cell r="H1320">
            <v>4</v>
          </cell>
          <cell r="I1320" t="str">
            <v>19</v>
          </cell>
          <cell r="J1320" t="str">
            <v>SOFTY NF</v>
          </cell>
          <cell r="K1320" t="str">
            <v>21/6</v>
          </cell>
          <cell r="L1320" t="str">
            <v>+</v>
          </cell>
          <cell r="M1320" t="str">
            <v>G</v>
          </cell>
          <cell r="N1320" t="str">
            <v>D</v>
          </cell>
          <cell r="O1320">
            <v>849</v>
          </cell>
          <cell r="P1320">
            <v>358</v>
          </cell>
          <cell r="Q1320">
            <v>358</v>
          </cell>
          <cell r="R1320">
            <v>2</v>
          </cell>
          <cell r="S1320">
            <v>4</v>
          </cell>
          <cell r="T1320">
            <v>2</v>
          </cell>
          <cell r="U1320">
            <v>1</v>
          </cell>
          <cell r="V1320">
            <v>725.64</v>
          </cell>
          <cell r="W1320">
            <v>35</v>
          </cell>
          <cell r="X1320">
            <v>25179.7</v>
          </cell>
          <cell r="Y1320">
            <v>14100</v>
          </cell>
          <cell r="Z1320" t="str">
            <v>LEATHER FACTORY</v>
          </cell>
          <cell r="AA1320">
            <v>63</v>
          </cell>
          <cell r="AB1320">
            <v>43538.36</v>
          </cell>
          <cell r="AC1320">
            <v>173</v>
          </cell>
        </row>
        <row r="1321">
          <cell r="F1321">
            <v>2898024</v>
          </cell>
          <cell r="G1321">
            <v>23</v>
          </cell>
          <cell r="H1321">
            <v>4</v>
          </cell>
          <cell r="I1321" t="str">
            <v>24</v>
          </cell>
          <cell r="J1321" t="str">
            <v>KARA</v>
          </cell>
          <cell r="K1321" t="str">
            <v>00/0</v>
          </cell>
          <cell r="L1321" t="str">
            <v/>
          </cell>
          <cell r="M1321" t="str">
            <v>B</v>
          </cell>
          <cell r="N1321" t="str">
            <v>D</v>
          </cell>
          <cell r="O1321">
            <v>899</v>
          </cell>
          <cell r="P1321">
            <v>451</v>
          </cell>
          <cell r="Q1321">
            <v>451</v>
          </cell>
          <cell r="R1321">
            <v>0</v>
          </cell>
          <cell r="S1321">
            <v>1</v>
          </cell>
          <cell r="T1321">
            <v>4</v>
          </cell>
          <cell r="U1321">
            <v>2</v>
          </cell>
          <cell r="V1321">
            <v>511.12</v>
          </cell>
          <cell r="W1321">
            <v>30</v>
          </cell>
          <cell r="X1321">
            <v>8349.7000000000007</v>
          </cell>
          <cell r="Y1321">
            <v>14100</v>
          </cell>
          <cell r="Z1321" t="str">
            <v>LEATHER FACTORY</v>
          </cell>
          <cell r="AA1321">
            <v>39</v>
          </cell>
          <cell r="AB1321">
            <v>9850.57</v>
          </cell>
          <cell r="AC1321">
            <v>44</v>
          </cell>
        </row>
        <row r="1322">
          <cell r="F1322">
            <v>1898024</v>
          </cell>
          <cell r="G1322">
            <v>23</v>
          </cell>
          <cell r="H1322">
            <v>4</v>
          </cell>
          <cell r="I1322" t="str">
            <v>24</v>
          </cell>
          <cell r="J1322" t="str">
            <v>KARA</v>
          </cell>
          <cell r="K1322" t="str">
            <v>00/0</v>
          </cell>
          <cell r="L1322" t="str">
            <v/>
          </cell>
          <cell r="M1322" t="str">
            <v>B</v>
          </cell>
          <cell r="N1322" t="str">
            <v>D</v>
          </cell>
          <cell r="O1322">
            <v>799</v>
          </cell>
          <cell r="P1322">
            <v>414</v>
          </cell>
          <cell r="Q1322">
            <v>414</v>
          </cell>
          <cell r="R1322">
            <v>7</v>
          </cell>
          <cell r="S1322">
            <v>10</v>
          </cell>
          <cell r="T1322">
            <v>18</v>
          </cell>
          <cell r="U1322">
            <v>0</v>
          </cell>
          <cell r="V1322">
            <v>0</v>
          </cell>
          <cell r="W1322">
            <v>114</v>
          </cell>
          <cell r="X1322">
            <v>31270.59</v>
          </cell>
          <cell r="Y1322">
            <v>14100</v>
          </cell>
          <cell r="Z1322" t="str">
            <v>LEATHER FACTORY</v>
          </cell>
          <cell r="AA1322">
            <v>34</v>
          </cell>
          <cell r="AB1322">
            <v>9205.69</v>
          </cell>
          <cell r="AC1322">
            <v>37</v>
          </cell>
        </row>
        <row r="1323">
          <cell r="F1323">
            <v>2898025</v>
          </cell>
          <cell r="G1323">
            <v>23</v>
          </cell>
          <cell r="H1323">
            <v>4</v>
          </cell>
          <cell r="I1323" t="str">
            <v>25</v>
          </cell>
          <cell r="J1323" t="str">
            <v>TARA</v>
          </cell>
          <cell r="K1323" t="str">
            <v>00/0</v>
          </cell>
          <cell r="L1323" t="str">
            <v/>
          </cell>
          <cell r="M1323" t="str">
            <v>B</v>
          </cell>
          <cell r="N1323" t="str">
            <v>D</v>
          </cell>
          <cell r="O1323">
            <v>799</v>
          </cell>
          <cell r="P1323">
            <v>428</v>
          </cell>
          <cell r="Q1323">
            <v>428</v>
          </cell>
          <cell r="R1323">
            <v>17</v>
          </cell>
          <cell r="S1323">
            <v>8</v>
          </cell>
          <cell r="T1323">
            <v>0</v>
          </cell>
          <cell r="U1323">
            <v>0</v>
          </cell>
          <cell r="V1323">
            <v>0</v>
          </cell>
          <cell r="W1323">
            <v>28</v>
          </cell>
          <cell r="X1323">
            <v>8783.0400000000009</v>
          </cell>
          <cell r="Y1323">
            <v>14100</v>
          </cell>
          <cell r="Z1323" t="str">
            <v>LEATHER FACTORY</v>
          </cell>
          <cell r="AA1323">
            <v>53</v>
          </cell>
          <cell r="AB1323">
            <v>14272.92</v>
          </cell>
          <cell r="AC1323">
            <v>24</v>
          </cell>
        </row>
        <row r="1324">
          <cell r="F1324">
            <v>1899025</v>
          </cell>
          <cell r="G1324">
            <v>23</v>
          </cell>
          <cell r="H1324">
            <v>4</v>
          </cell>
          <cell r="I1324" t="str">
            <v>25</v>
          </cell>
          <cell r="J1324" t="str">
            <v>TARA</v>
          </cell>
          <cell r="K1324" t="str">
            <v>47/8</v>
          </cell>
          <cell r="L1324" t="str">
            <v>-</v>
          </cell>
          <cell r="M1324" t="str">
            <v>B</v>
          </cell>
          <cell r="N1324" t="str">
            <v>D</v>
          </cell>
          <cell r="O1324">
            <v>349</v>
          </cell>
          <cell r="P1324">
            <v>392</v>
          </cell>
          <cell r="Q1324">
            <v>392</v>
          </cell>
          <cell r="R1324">
            <v>3</v>
          </cell>
          <cell r="S1324">
            <v>2</v>
          </cell>
          <cell r="T1324">
            <v>0</v>
          </cell>
          <cell r="U1324">
            <v>2</v>
          </cell>
          <cell r="V1324">
            <v>596.58000000000004</v>
          </cell>
          <cell r="W1324">
            <v>32</v>
          </cell>
          <cell r="X1324">
            <v>11549.95</v>
          </cell>
          <cell r="Y1324">
            <v>14100</v>
          </cell>
          <cell r="Z1324" t="str">
            <v>LEATHER FACTORY</v>
          </cell>
          <cell r="AA1324">
            <v>23</v>
          </cell>
          <cell r="AB1324">
            <v>7626.3</v>
          </cell>
          <cell r="AC1324">
            <v>40</v>
          </cell>
        </row>
        <row r="1325">
          <cell r="F1325">
            <v>3896029</v>
          </cell>
          <cell r="G1325">
            <v>23</v>
          </cell>
          <cell r="H1325">
            <v>4</v>
          </cell>
          <cell r="I1325" t="str">
            <v>29</v>
          </cell>
          <cell r="J1325" t="str">
            <v>JOSE</v>
          </cell>
          <cell r="K1325" t="str">
            <v>21/6</v>
          </cell>
          <cell r="L1325" t="str">
            <v>+</v>
          </cell>
          <cell r="M1325" t="str">
            <v>G</v>
          </cell>
          <cell r="N1325" t="str">
            <v>D</v>
          </cell>
          <cell r="O1325">
            <v>1399</v>
          </cell>
          <cell r="P1325">
            <v>605</v>
          </cell>
          <cell r="Q1325">
            <v>605</v>
          </cell>
          <cell r="R1325">
            <v>0</v>
          </cell>
          <cell r="S1325">
            <v>1</v>
          </cell>
          <cell r="T1325">
            <v>3</v>
          </cell>
          <cell r="U1325">
            <v>0</v>
          </cell>
          <cell r="V1325">
            <v>0</v>
          </cell>
          <cell r="W1325">
            <v>13</v>
          </cell>
          <cell r="X1325">
            <v>12313.89</v>
          </cell>
          <cell r="Y1325">
            <v>14100</v>
          </cell>
          <cell r="Z1325" t="str">
            <v>LEATHER FACTORY</v>
          </cell>
          <cell r="AA1325">
            <v>81</v>
          </cell>
          <cell r="AB1325">
            <v>54823.97</v>
          </cell>
          <cell r="AC1325">
            <v>158</v>
          </cell>
        </row>
        <row r="1326">
          <cell r="F1326">
            <v>4896029</v>
          </cell>
          <cell r="G1326">
            <v>23</v>
          </cell>
          <cell r="H1326">
            <v>4</v>
          </cell>
          <cell r="I1326" t="str">
            <v>29</v>
          </cell>
          <cell r="J1326" t="str">
            <v>JOSE</v>
          </cell>
          <cell r="K1326" t="str">
            <v>00/0</v>
          </cell>
          <cell r="L1326" t="str">
            <v/>
          </cell>
          <cell r="M1326" t="str">
            <v>G</v>
          </cell>
          <cell r="N1326" t="str">
            <v>D</v>
          </cell>
          <cell r="O1326">
            <v>1399</v>
          </cell>
          <cell r="P1326">
            <v>638</v>
          </cell>
          <cell r="Q1326">
            <v>638</v>
          </cell>
          <cell r="R1326">
            <v>0</v>
          </cell>
          <cell r="S1326">
            <v>0</v>
          </cell>
          <cell r="T1326">
            <v>2</v>
          </cell>
          <cell r="U1326">
            <v>1</v>
          </cell>
          <cell r="V1326">
            <v>1195.73</v>
          </cell>
          <cell r="W1326">
            <v>20</v>
          </cell>
          <cell r="X1326">
            <v>23615.66</v>
          </cell>
          <cell r="Y1326">
            <v>14100</v>
          </cell>
          <cell r="Z1326" t="str">
            <v>LEATHER FACTORY</v>
          </cell>
          <cell r="AA1326">
            <v>61</v>
          </cell>
          <cell r="AB1326">
            <v>55768.9</v>
          </cell>
          <cell r="AC1326">
            <v>147</v>
          </cell>
        </row>
        <row r="1327">
          <cell r="F1327">
            <v>3895530</v>
          </cell>
          <cell r="G1327">
            <v>23</v>
          </cell>
          <cell r="H1327">
            <v>4</v>
          </cell>
          <cell r="I1327" t="str">
            <v>30</v>
          </cell>
          <cell r="J1327" t="str">
            <v>MASHA</v>
          </cell>
          <cell r="K1327" t="str">
            <v>18/8</v>
          </cell>
          <cell r="L1327" t="str">
            <v>-</v>
          </cell>
          <cell r="M1327" t="str">
            <v>G</v>
          </cell>
          <cell r="N1327" t="str">
            <v>D</v>
          </cell>
          <cell r="O1327">
            <v>699</v>
          </cell>
          <cell r="P1327">
            <v>449</v>
          </cell>
          <cell r="Q1327">
            <v>449</v>
          </cell>
          <cell r="R1327">
            <v>2</v>
          </cell>
          <cell r="S1327">
            <v>0</v>
          </cell>
          <cell r="T1327">
            <v>8</v>
          </cell>
          <cell r="U1327">
            <v>1</v>
          </cell>
          <cell r="V1327">
            <v>597.44000000000005</v>
          </cell>
          <cell r="W1327">
            <v>77</v>
          </cell>
          <cell r="X1327">
            <v>41080.79</v>
          </cell>
          <cell r="Y1327">
            <v>14100</v>
          </cell>
          <cell r="Z1327" t="str">
            <v>LEATHER FACTORY</v>
          </cell>
          <cell r="AA1327">
            <v>97</v>
          </cell>
          <cell r="AB1327">
            <v>51091.39</v>
          </cell>
          <cell r="AC1327">
            <v>232</v>
          </cell>
        </row>
        <row r="1328">
          <cell r="F1328">
            <v>3892033</v>
          </cell>
          <cell r="G1328">
            <v>23</v>
          </cell>
          <cell r="H1328">
            <v>4</v>
          </cell>
          <cell r="I1328" t="str">
            <v>33</v>
          </cell>
          <cell r="J1328" t="str">
            <v>TIM</v>
          </cell>
          <cell r="K1328" t="str">
            <v>27/8</v>
          </cell>
          <cell r="L1328" t="str">
            <v>-</v>
          </cell>
          <cell r="M1328" t="str">
            <v>G</v>
          </cell>
          <cell r="N1328" t="str">
            <v>D</v>
          </cell>
          <cell r="O1328">
            <v>490</v>
          </cell>
          <cell r="P1328">
            <v>439</v>
          </cell>
          <cell r="Q1328">
            <v>439</v>
          </cell>
          <cell r="R1328">
            <v>0</v>
          </cell>
          <cell r="S1328">
            <v>1</v>
          </cell>
          <cell r="T1328">
            <v>2</v>
          </cell>
          <cell r="U1328">
            <v>0</v>
          </cell>
          <cell r="V1328">
            <v>0</v>
          </cell>
          <cell r="W1328">
            <v>26</v>
          </cell>
          <cell r="X1328">
            <v>10170.86</v>
          </cell>
          <cell r="Y1328">
            <v>14100</v>
          </cell>
          <cell r="Z1328" t="str">
            <v>LEATHER FACTORY</v>
          </cell>
          <cell r="AA1328">
            <v>43</v>
          </cell>
          <cell r="AB1328">
            <v>19662.91</v>
          </cell>
          <cell r="AC1328">
            <v>133</v>
          </cell>
        </row>
        <row r="1329">
          <cell r="F1329">
            <v>4892033</v>
          </cell>
          <cell r="G1329">
            <v>23</v>
          </cell>
          <cell r="H1329">
            <v>4</v>
          </cell>
          <cell r="I1329" t="str">
            <v>33</v>
          </cell>
          <cell r="J1329" t="str">
            <v>TIM</v>
          </cell>
          <cell r="K1329" t="str">
            <v>23/8</v>
          </cell>
          <cell r="L1329" t="str">
            <v>-</v>
          </cell>
          <cell r="M1329" t="str">
            <v>G</v>
          </cell>
          <cell r="N1329" t="str">
            <v>D</v>
          </cell>
          <cell r="O1329">
            <v>699</v>
          </cell>
          <cell r="P1329">
            <v>470</v>
          </cell>
          <cell r="Q1329">
            <v>470</v>
          </cell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2</v>
          </cell>
          <cell r="X1329">
            <v>1194.8800000000001</v>
          </cell>
          <cell r="Y1329">
            <v>14100</v>
          </cell>
          <cell r="Z1329" t="str">
            <v>LEATHER FACTORY</v>
          </cell>
          <cell r="AA1329">
            <v>20</v>
          </cell>
          <cell r="AB1329">
            <v>10331.51</v>
          </cell>
          <cell r="AC1329">
            <v>61</v>
          </cell>
        </row>
        <row r="1330">
          <cell r="F1330">
            <v>2596045</v>
          </cell>
          <cell r="G1330">
            <v>23</v>
          </cell>
          <cell r="H1330">
            <v>4</v>
          </cell>
          <cell r="I1330" t="str">
            <v>45</v>
          </cell>
          <cell r="J1330" t="str">
            <v>GOOFY</v>
          </cell>
          <cell r="K1330" t="str">
            <v>00/0</v>
          </cell>
          <cell r="L1330" t="str">
            <v/>
          </cell>
          <cell r="M1330" t="str">
            <v>G</v>
          </cell>
          <cell r="N1330" t="str">
            <v>I</v>
          </cell>
          <cell r="O1330">
            <v>899</v>
          </cell>
          <cell r="P1330">
            <v>432</v>
          </cell>
          <cell r="Q1330">
            <v>432</v>
          </cell>
          <cell r="R1330">
            <v>1</v>
          </cell>
          <cell r="S1330">
            <v>2</v>
          </cell>
          <cell r="T1330">
            <v>1</v>
          </cell>
          <cell r="U1330">
            <v>2</v>
          </cell>
          <cell r="V1330">
            <v>1536.76</v>
          </cell>
          <cell r="W1330">
            <v>57</v>
          </cell>
          <cell r="X1330">
            <v>43413.46</v>
          </cell>
          <cell r="Y1330">
            <v>14100</v>
          </cell>
          <cell r="Z1330" t="str">
            <v>LEATHER FACTORY</v>
          </cell>
          <cell r="AA1330">
            <v>351</v>
          </cell>
          <cell r="AB1330">
            <v>259174.41</v>
          </cell>
          <cell r="AC1330">
            <v>529</v>
          </cell>
        </row>
        <row r="1331">
          <cell r="F1331">
            <v>1596045</v>
          </cell>
          <cell r="G1331">
            <v>23</v>
          </cell>
          <cell r="H1331">
            <v>4</v>
          </cell>
          <cell r="I1331" t="str">
            <v>45</v>
          </cell>
          <cell r="J1331" t="str">
            <v>GOOFY</v>
          </cell>
          <cell r="K1331" t="str">
            <v>21/6</v>
          </cell>
          <cell r="L1331" t="str">
            <v>+</v>
          </cell>
          <cell r="M1331" t="str">
            <v>G</v>
          </cell>
          <cell r="N1331" t="str">
            <v>I</v>
          </cell>
          <cell r="O1331">
            <v>849</v>
          </cell>
          <cell r="P1331">
            <v>409</v>
          </cell>
          <cell r="Q1331">
            <v>409</v>
          </cell>
          <cell r="R1331">
            <v>3</v>
          </cell>
          <cell r="S1331">
            <v>3</v>
          </cell>
          <cell r="T1331">
            <v>2</v>
          </cell>
          <cell r="U1331">
            <v>1</v>
          </cell>
          <cell r="V1331">
            <v>725.64</v>
          </cell>
          <cell r="W1331">
            <v>45</v>
          </cell>
          <cell r="X1331">
            <v>32327.25</v>
          </cell>
          <cell r="Y1331">
            <v>14100</v>
          </cell>
          <cell r="Z1331" t="str">
            <v>LEATHER FACTORY</v>
          </cell>
          <cell r="AA1331">
            <v>213</v>
          </cell>
          <cell r="AB1331">
            <v>147094.44</v>
          </cell>
          <cell r="AC1331">
            <v>753</v>
          </cell>
        </row>
        <row r="1332">
          <cell r="F1332">
            <v>2595050</v>
          </cell>
          <cell r="G1332">
            <v>23</v>
          </cell>
          <cell r="H1332">
            <v>4</v>
          </cell>
          <cell r="I1332" t="str">
            <v>50</v>
          </cell>
          <cell r="J1332" t="str">
            <v>SANY PRINT</v>
          </cell>
          <cell r="K1332" t="str">
            <v>27/8</v>
          </cell>
          <cell r="L1332" t="str">
            <v>-</v>
          </cell>
          <cell r="M1332" t="str">
            <v>G</v>
          </cell>
          <cell r="N1332" t="str">
            <v>D</v>
          </cell>
          <cell r="O1332">
            <v>599</v>
          </cell>
          <cell r="P1332">
            <v>413</v>
          </cell>
          <cell r="Q1332">
            <v>413</v>
          </cell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1</v>
          </cell>
          <cell r="X1332">
            <v>511.97</v>
          </cell>
          <cell r="Y1332">
            <v>14100</v>
          </cell>
          <cell r="Z1332" t="str">
            <v>LEATHER FACTORY</v>
          </cell>
          <cell r="AA1332">
            <v>14</v>
          </cell>
          <cell r="AB1332">
            <v>4589.12</v>
          </cell>
          <cell r="AC1332">
            <v>33</v>
          </cell>
        </row>
        <row r="1333">
          <cell r="F1333">
            <v>2595051</v>
          </cell>
          <cell r="G1333">
            <v>23</v>
          </cell>
          <cell r="H1333">
            <v>4</v>
          </cell>
          <cell r="I1333" t="str">
            <v>51</v>
          </cell>
          <cell r="J1333" t="str">
            <v>SANY MESH</v>
          </cell>
          <cell r="K1333" t="str">
            <v>27/8</v>
          </cell>
          <cell r="L1333" t="str">
            <v>-</v>
          </cell>
          <cell r="M1333" t="str">
            <v>G</v>
          </cell>
          <cell r="N1333" t="str">
            <v>D</v>
          </cell>
          <cell r="O1333">
            <v>599</v>
          </cell>
          <cell r="P1333">
            <v>399</v>
          </cell>
          <cell r="Q1333">
            <v>399</v>
          </cell>
          <cell r="R1333">
            <v>0</v>
          </cell>
          <cell r="S1333">
            <v>0</v>
          </cell>
          <cell r="T1333">
            <v>1</v>
          </cell>
          <cell r="U1333">
            <v>0</v>
          </cell>
          <cell r="V1333">
            <v>0</v>
          </cell>
          <cell r="W1333">
            <v>34</v>
          </cell>
          <cell r="X1333">
            <v>17406.98</v>
          </cell>
          <cell r="Y1333">
            <v>14100</v>
          </cell>
          <cell r="Z1333" t="str">
            <v>LEATHER FACTORY</v>
          </cell>
          <cell r="AA1333">
            <v>26</v>
          </cell>
          <cell r="AB1333">
            <v>12316.17</v>
          </cell>
          <cell r="AC1333">
            <v>43</v>
          </cell>
        </row>
        <row r="1334">
          <cell r="F1334">
            <v>3895055</v>
          </cell>
          <cell r="G1334">
            <v>23</v>
          </cell>
          <cell r="H1334">
            <v>4</v>
          </cell>
          <cell r="I1334" t="str">
            <v>55</v>
          </cell>
          <cell r="J1334" t="str">
            <v>STAR</v>
          </cell>
          <cell r="K1334" t="str">
            <v>47/8</v>
          </cell>
          <cell r="L1334" t="str">
            <v>-</v>
          </cell>
          <cell r="M1334" t="str">
            <v>G</v>
          </cell>
          <cell r="N1334" t="str">
            <v>D</v>
          </cell>
          <cell r="O1334">
            <v>649</v>
          </cell>
          <cell r="P1334">
            <v>646</v>
          </cell>
          <cell r="Q1334">
            <v>646</v>
          </cell>
          <cell r="R1334">
            <v>4</v>
          </cell>
          <cell r="S1334">
            <v>0</v>
          </cell>
          <cell r="T1334">
            <v>0</v>
          </cell>
          <cell r="U1334">
            <v>1</v>
          </cell>
          <cell r="V1334">
            <v>554.70000000000005</v>
          </cell>
          <cell r="W1334">
            <v>28</v>
          </cell>
          <cell r="X1334">
            <v>14412.23</v>
          </cell>
          <cell r="Y1334">
            <v>14100</v>
          </cell>
          <cell r="Z1334" t="str">
            <v>LEATHER FACTORY</v>
          </cell>
          <cell r="AA1334">
            <v>5</v>
          </cell>
          <cell r="AB1334">
            <v>1665.4</v>
          </cell>
          <cell r="AC1334">
            <v>68</v>
          </cell>
        </row>
        <row r="1335">
          <cell r="F1335">
            <v>4899055</v>
          </cell>
          <cell r="G1335">
            <v>23</v>
          </cell>
          <cell r="H1335">
            <v>4</v>
          </cell>
          <cell r="I1335" t="str">
            <v>55</v>
          </cell>
          <cell r="J1335" t="str">
            <v>STAR</v>
          </cell>
          <cell r="K1335" t="str">
            <v>47/8</v>
          </cell>
          <cell r="L1335" t="str">
            <v>-</v>
          </cell>
          <cell r="M1335" t="str">
            <v>G</v>
          </cell>
          <cell r="N1335" t="str">
            <v>D</v>
          </cell>
          <cell r="O1335">
            <v>699</v>
          </cell>
          <cell r="P1335">
            <v>686</v>
          </cell>
          <cell r="Q1335">
            <v>686</v>
          </cell>
          <cell r="R1335">
            <v>0</v>
          </cell>
          <cell r="S1335">
            <v>0</v>
          </cell>
          <cell r="T1335">
            <v>0</v>
          </cell>
          <cell r="U1335">
            <v>0</v>
          </cell>
          <cell r="V1335">
            <v>0</v>
          </cell>
          <cell r="W1335">
            <v>-2</v>
          </cell>
          <cell r="X1335">
            <v>-2391.46</v>
          </cell>
          <cell r="Y1335">
            <v>14100</v>
          </cell>
          <cell r="Z1335" t="str">
            <v>LEATHER FACTORY</v>
          </cell>
          <cell r="AA1335">
            <v>39</v>
          </cell>
          <cell r="AB1335">
            <v>-853.97</v>
          </cell>
          <cell r="AC1335">
            <v>149</v>
          </cell>
        </row>
        <row r="1336">
          <cell r="F1336">
            <v>1599058</v>
          </cell>
          <cell r="G1336">
            <v>23</v>
          </cell>
          <cell r="H1336">
            <v>4</v>
          </cell>
          <cell r="I1336" t="str">
            <v>58</v>
          </cell>
          <cell r="J1336" t="str">
            <v>SOFTY-J</v>
          </cell>
          <cell r="K1336" t="str">
            <v>00/0</v>
          </cell>
          <cell r="L1336" t="str">
            <v>+</v>
          </cell>
          <cell r="M1336" t="str">
            <v>G</v>
          </cell>
          <cell r="N1336" t="str">
            <v>D</v>
          </cell>
          <cell r="O1336">
            <v>799</v>
          </cell>
          <cell r="P1336">
            <v>339</v>
          </cell>
          <cell r="Q1336">
            <v>397.81</v>
          </cell>
          <cell r="R1336">
            <v>3</v>
          </cell>
          <cell r="S1336">
            <v>2</v>
          </cell>
          <cell r="T1336">
            <v>1</v>
          </cell>
          <cell r="U1336">
            <v>5</v>
          </cell>
          <cell r="V1336">
            <v>2825.05</v>
          </cell>
          <cell r="W1336">
            <v>60</v>
          </cell>
          <cell r="X1336">
            <v>39668.019999999997</v>
          </cell>
          <cell r="Y1336">
            <v>70034</v>
          </cell>
          <cell r="Z1336" t="str">
            <v xml:space="preserve">LITTLE FLOWER  </v>
          </cell>
          <cell r="AA1336">
            <v>251</v>
          </cell>
          <cell r="AB1336">
            <v>167135.20000000001</v>
          </cell>
          <cell r="AC1336">
            <v>1081</v>
          </cell>
        </row>
        <row r="1337">
          <cell r="F1337">
            <v>1595059</v>
          </cell>
          <cell r="G1337">
            <v>23</v>
          </cell>
          <cell r="H1337">
            <v>4</v>
          </cell>
          <cell r="I1337" t="str">
            <v>59</v>
          </cell>
          <cell r="J1337" t="str">
            <v>SOFTY-F</v>
          </cell>
          <cell r="K1337" t="str">
            <v>00/0</v>
          </cell>
          <cell r="L1337" t="str">
            <v>+</v>
          </cell>
          <cell r="M1337" t="str">
            <v>G</v>
          </cell>
          <cell r="N1337" t="str">
            <v>D</v>
          </cell>
          <cell r="O1337">
            <v>799</v>
          </cell>
          <cell r="P1337">
            <v>339</v>
          </cell>
          <cell r="Q1337">
            <v>397.81</v>
          </cell>
          <cell r="R1337">
            <v>0</v>
          </cell>
          <cell r="S1337">
            <v>0</v>
          </cell>
          <cell r="T1337">
            <v>1</v>
          </cell>
          <cell r="U1337">
            <v>0</v>
          </cell>
          <cell r="V1337">
            <v>0</v>
          </cell>
          <cell r="W1337">
            <v>10</v>
          </cell>
          <cell r="X1337">
            <v>6829.1</v>
          </cell>
          <cell r="Y1337">
            <v>70034</v>
          </cell>
          <cell r="Z1337" t="str">
            <v xml:space="preserve">LITTLE FLOWER  </v>
          </cell>
          <cell r="AA1337">
            <v>12</v>
          </cell>
          <cell r="AB1337">
            <v>5791.13</v>
          </cell>
          <cell r="AC1337">
            <v>42</v>
          </cell>
        </row>
        <row r="1338">
          <cell r="F1338">
            <v>2595059</v>
          </cell>
          <cell r="G1338">
            <v>23</v>
          </cell>
          <cell r="H1338">
            <v>4</v>
          </cell>
          <cell r="I1338" t="str">
            <v>59</v>
          </cell>
          <cell r="J1338" t="str">
            <v>SOFTY-F</v>
          </cell>
          <cell r="K1338" t="str">
            <v>18/8</v>
          </cell>
          <cell r="L1338" t="str">
            <v>-</v>
          </cell>
          <cell r="M1338" t="str">
            <v>G</v>
          </cell>
          <cell r="N1338" t="str">
            <v>D</v>
          </cell>
          <cell r="O1338">
            <v>699</v>
          </cell>
          <cell r="P1338">
            <v>382</v>
          </cell>
          <cell r="Q1338">
            <v>448.27</v>
          </cell>
          <cell r="R1338">
            <v>0</v>
          </cell>
          <cell r="S1338">
            <v>0</v>
          </cell>
          <cell r="T1338">
            <v>0</v>
          </cell>
          <cell r="U1338">
            <v>0</v>
          </cell>
          <cell r="V1338">
            <v>0</v>
          </cell>
          <cell r="W1338">
            <v>12</v>
          </cell>
          <cell r="X1338">
            <v>7169.28</v>
          </cell>
          <cell r="Y1338">
            <v>70034</v>
          </cell>
          <cell r="Z1338" t="str">
            <v xml:space="preserve">LITTLE FLOWER  </v>
          </cell>
          <cell r="AA1338">
            <v>10</v>
          </cell>
          <cell r="AB1338">
            <v>5553.62</v>
          </cell>
          <cell r="AC1338">
            <v>52</v>
          </cell>
        </row>
        <row r="1339">
          <cell r="F1339">
            <v>3596060</v>
          </cell>
          <cell r="G1339">
            <v>23</v>
          </cell>
          <cell r="H1339">
            <v>4</v>
          </cell>
          <cell r="I1339" t="str">
            <v>60</v>
          </cell>
          <cell r="J1339" t="str">
            <v>SOFTY-C</v>
          </cell>
          <cell r="K1339" t="str">
            <v>18/8</v>
          </cell>
          <cell r="L1339" t="str">
            <v>-</v>
          </cell>
          <cell r="M1339" t="str">
            <v>G</v>
          </cell>
          <cell r="N1339" t="str">
            <v>D</v>
          </cell>
          <cell r="O1339">
            <v>699</v>
          </cell>
          <cell r="P1339">
            <v>423</v>
          </cell>
          <cell r="Q1339">
            <v>496.38</v>
          </cell>
          <cell r="R1339">
            <v>0</v>
          </cell>
          <cell r="S1339">
            <v>1</v>
          </cell>
          <cell r="T1339">
            <v>2</v>
          </cell>
          <cell r="U1339">
            <v>0</v>
          </cell>
          <cell r="V1339">
            <v>0</v>
          </cell>
          <cell r="W1339">
            <v>56</v>
          </cell>
          <cell r="X1339">
            <v>33277.4</v>
          </cell>
          <cell r="Y1339">
            <v>70034</v>
          </cell>
          <cell r="Z1339" t="str">
            <v xml:space="preserve">LITTLE FLOWER  </v>
          </cell>
          <cell r="AA1339">
            <v>136</v>
          </cell>
          <cell r="AB1339">
            <v>104886.27</v>
          </cell>
          <cell r="AC1339">
            <v>317</v>
          </cell>
        </row>
        <row r="1340">
          <cell r="F1340">
            <v>3595060</v>
          </cell>
          <cell r="G1340">
            <v>23</v>
          </cell>
          <cell r="H1340">
            <v>4</v>
          </cell>
          <cell r="I1340" t="str">
            <v>60</v>
          </cell>
          <cell r="J1340" t="str">
            <v>SOFTY-C</v>
          </cell>
          <cell r="K1340" t="str">
            <v>18/8</v>
          </cell>
          <cell r="L1340" t="str">
            <v>-</v>
          </cell>
          <cell r="M1340" t="str">
            <v>G</v>
          </cell>
          <cell r="N1340" t="str">
            <v>D</v>
          </cell>
          <cell r="O1340">
            <v>699</v>
          </cell>
          <cell r="P1340">
            <v>423</v>
          </cell>
          <cell r="Q1340">
            <v>496.38</v>
          </cell>
          <cell r="R1340">
            <v>6</v>
          </cell>
          <cell r="S1340">
            <v>15</v>
          </cell>
          <cell r="T1340">
            <v>17</v>
          </cell>
          <cell r="U1340">
            <v>3</v>
          </cell>
          <cell r="V1340">
            <v>1792.32</v>
          </cell>
          <cell r="W1340">
            <v>298</v>
          </cell>
          <cell r="X1340">
            <v>162380.35999999999</v>
          </cell>
          <cell r="Y1340">
            <v>70034</v>
          </cell>
          <cell r="Z1340" t="str">
            <v xml:space="preserve">LITTLE FLOWER  </v>
          </cell>
          <cell r="AA1340">
            <v>276</v>
          </cell>
          <cell r="AB1340">
            <v>202302.71</v>
          </cell>
          <cell r="AC1340">
            <v>324</v>
          </cell>
        </row>
        <row r="1341">
          <cell r="F1341">
            <v>2596060</v>
          </cell>
          <cell r="G1341">
            <v>23</v>
          </cell>
          <cell r="H1341">
            <v>4</v>
          </cell>
          <cell r="I1341" t="str">
            <v>60</v>
          </cell>
          <cell r="J1341" t="str">
            <v>SOFTY-C</v>
          </cell>
          <cell r="K1341" t="str">
            <v>18/8</v>
          </cell>
          <cell r="L1341" t="str">
            <v>-</v>
          </cell>
          <cell r="M1341" t="str">
            <v>G</v>
          </cell>
          <cell r="N1341" t="str">
            <v>D</v>
          </cell>
          <cell r="O1341">
            <v>699</v>
          </cell>
          <cell r="P1341">
            <v>382</v>
          </cell>
          <cell r="Q1341">
            <v>448.27</v>
          </cell>
          <cell r="R1341">
            <v>6</v>
          </cell>
          <cell r="S1341">
            <v>5</v>
          </cell>
          <cell r="T1341">
            <v>19</v>
          </cell>
          <cell r="U1341">
            <v>8</v>
          </cell>
          <cell r="V1341">
            <v>4689.8999999999996</v>
          </cell>
          <cell r="W1341">
            <v>246</v>
          </cell>
          <cell r="X1341">
            <v>146175.66</v>
          </cell>
          <cell r="Y1341">
            <v>70034</v>
          </cell>
          <cell r="Z1341" t="str">
            <v xml:space="preserve">LITTLE FLOWER  </v>
          </cell>
          <cell r="AA1341">
            <v>385</v>
          </cell>
          <cell r="AB1341">
            <v>264493.99</v>
          </cell>
          <cell r="AC1341">
            <v>437</v>
          </cell>
        </row>
        <row r="1342">
          <cell r="F1342">
            <v>2595060</v>
          </cell>
          <cell r="G1342">
            <v>23</v>
          </cell>
          <cell r="H1342">
            <v>4</v>
          </cell>
          <cell r="I1342" t="str">
            <v>60</v>
          </cell>
          <cell r="J1342" t="str">
            <v>SOFTY-C</v>
          </cell>
          <cell r="K1342" t="str">
            <v>18/8</v>
          </cell>
          <cell r="L1342" t="str">
            <v>-</v>
          </cell>
          <cell r="M1342" t="str">
            <v>G</v>
          </cell>
          <cell r="N1342" t="str">
            <v>D</v>
          </cell>
          <cell r="O1342">
            <v>699</v>
          </cell>
          <cell r="P1342">
            <v>382</v>
          </cell>
          <cell r="Q1342">
            <v>448.27</v>
          </cell>
          <cell r="R1342">
            <v>8</v>
          </cell>
          <cell r="S1342">
            <v>5</v>
          </cell>
          <cell r="T1342">
            <v>20</v>
          </cell>
          <cell r="U1342">
            <v>9</v>
          </cell>
          <cell r="V1342">
            <v>5376.96</v>
          </cell>
          <cell r="W1342">
            <v>351</v>
          </cell>
          <cell r="X1342">
            <v>183932.66</v>
          </cell>
          <cell r="Y1342">
            <v>70034</v>
          </cell>
          <cell r="Z1342" t="str">
            <v xml:space="preserve">LITTLE FLOWER  </v>
          </cell>
          <cell r="AA1342">
            <v>221</v>
          </cell>
          <cell r="AB1342">
            <v>152613.09</v>
          </cell>
          <cell r="AC1342">
            <v>275</v>
          </cell>
        </row>
        <row r="1343">
          <cell r="F1343">
            <v>3595566</v>
          </cell>
          <cell r="G1343">
            <v>23</v>
          </cell>
          <cell r="H1343">
            <v>4</v>
          </cell>
          <cell r="I1343" t="str">
            <v>66</v>
          </cell>
          <cell r="J1343" t="str">
            <v>SOFTY</v>
          </cell>
          <cell r="K1343" t="str">
            <v>21/6</v>
          </cell>
          <cell r="L1343" t="str">
            <v>+</v>
          </cell>
          <cell r="M1343" t="str">
            <v>G</v>
          </cell>
          <cell r="N1343" t="str">
            <v>N</v>
          </cell>
          <cell r="O1343">
            <v>949</v>
          </cell>
          <cell r="P1343">
            <v>332</v>
          </cell>
          <cell r="Q1343">
            <v>389.59</v>
          </cell>
          <cell r="R1343">
            <v>5</v>
          </cell>
          <cell r="S1343">
            <v>11</v>
          </cell>
          <cell r="T1343">
            <v>7</v>
          </cell>
          <cell r="U1343">
            <v>2</v>
          </cell>
          <cell r="V1343">
            <v>1500.55</v>
          </cell>
          <cell r="W1343">
            <v>191</v>
          </cell>
          <cell r="X1343">
            <v>126696.81</v>
          </cell>
          <cell r="Y1343">
            <v>70034</v>
          </cell>
          <cell r="Z1343" t="str">
            <v xml:space="preserve">LITTLE FLOWER  </v>
          </cell>
          <cell r="AA1343">
            <v>177</v>
          </cell>
          <cell r="AB1343">
            <v>139665</v>
          </cell>
          <cell r="AC1343">
            <v>250</v>
          </cell>
        </row>
        <row r="1344">
          <cell r="F1344">
            <v>3595066</v>
          </cell>
          <cell r="G1344">
            <v>23</v>
          </cell>
          <cell r="H1344">
            <v>4</v>
          </cell>
          <cell r="I1344" t="str">
            <v>66</v>
          </cell>
          <cell r="J1344" t="str">
            <v>SOFTY</v>
          </cell>
          <cell r="K1344" t="str">
            <v>21/6</v>
          </cell>
          <cell r="L1344" t="str">
            <v>+</v>
          </cell>
          <cell r="M1344" t="str">
            <v>G</v>
          </cell>
          <cell r="N1344" t="str">
            <v>D</v>
          </cell>
          <cell r="O1344">
            <v>949</v>
          </cell>
          <cell r="P1344">
            <v>332</v>
          </cell>
          <cell r="Q1344">
            <v>389.59</v>
          </cell>
          <cell r="R1344">
            <v>27</v>
          </cell>
          <cell r="S1344">
            <v>3</v>
          </cell>
          <cell r="T1344">
            <v>3</v>
          </cell>
          <cell r="U1344">
            <v>12</v>
          </cell>
          <cell r="V1344">
            <v>9571.1</v>
          </cell>
          <cell r="W1344">
            <v>205</v>
          </cell>
          <cell r="X1344">
            <v>162668.01999999999</v>
          </cell>
          <cell r="Y1344">
            <v>70034</v>
          </cell>
          <cell r="Z1344" t="str">
            <v xml:space="preserve">LITTLE FLOWER  </v>
          </cell>
          <cell r="AA1344">
            <v>183</v>
          </cell>
          <cell r="AB1344">
            <v>142276.76999999999</v>
          </cell>
          <cell r="AC1344">
            <v>405</v>
          </cell>
        </row>
        <row r="1345">
          <cell r="F1345">
            <v>3596066</v>
          </cell>
          <cell r="G1345">
            <v>23</v>
          </cell>
          <cell r="H1345">
            <v>4</v>
          </cell>
          <cell r="I1345" t="str">
            <v>66</v>
          </cell>
          <cell r="J1345" t="str">
            <v>SOFTY</v>
          </cell>
          <cell r="K1345" t="str">
            <v>21/6</v>
          </cell>
          <cell r="L1345" t="str">
            <v>+</v>
          </cell>
          <cell r="M1345" t="str">
            <v>G</v>
          </cell>
          <cell r="N1345" t="str">
            <v>N</v>
          </cell>
          <cell r="O1345">
            <v>949</v>
          </cell>
          <cell r="P1345">
            <v>332</v>
          </cell>
          <cell r="Q1345">
            <v>389.59</v>
          </cell>
          <cell r="R1345">
            <v>53</v>
          </cell>
          <cell r="S1345">
            <v>33</v>
          </cell>
          <cell r="T1345">
            <v>23</v>
          </cell>
          <cell r="U1345">
            <v>28</v>
          </cell>
          <cell r="V1345">
            <v>22467.74</v>
          </cell>
          <cell r="W1345">
            <v>935</v>
          </cell>
          <cell r="X1345">
            <v>758874.61</v>
          </cell>
          <cell r="Y1345">
            <v>70034</v>
          </cell>
          <cell r="Z1345" t="str">
            <v xml:space="preserve">LITTLE FLOWER  </v>
          </cell>
          <cell r="AA1345">
            <v>1130</v>
          </cell>
          <cell r="AB1345">
            <v>889544.15</v>
          </cell>
          <cell r="AC1345">
            <v>1708</v>
          </cell>
        </row>
        <row r="1346">
          <cell r="F1346">
            <v>3596166</v>
          </cell>
          <cell r="G1346">
            <v>23</v>
          </cell>
          <cell r="H1346">
            <v>4</v>
          </cell>
          <cell r="I1346" t="str">
            <v>66</v>
          </cell>
          <cell r="J1346" t="str">
            <v>SOFTY</v>
          </cell>
          <cell r="K1346" t="str">
            <v>00/0</v>
          </cell>
          <cell r="L1346" t="str">
            <v/>
          </cell>
          <cell r="M1346" t="str">
            <v>G</v>
          </cell>
          <cell r="N1346" t="str">
            <v>D</v>
          </cell>
          <cell r="O1346">
            <v>949</v>
          </cell>
          <cell r="P1346">
            <v>332</v>
          </cell>
          <cell r="Q1346">
            <v>389.59</v>
          </cell>
          <cell r="R1346">
            <v>16</v>
          </cell>
          <cell r="S1346">
            <v>0</v>
          </cell>
          <cell r="T1346">
            <v>0</v>
          </cell>
          <cell r="U1346">
            <v>7</v>
          </cell>
          <cell r="V1346">
            <v>5515.55</v>
          </cell>
          <cell r="W1346">
            <v>-110</v>
          </cell>
          <cell r="X1346">
            <v>-106312.4</v>
          </cell>
          <cell r="Y1346">
            <v>70034</v>
          </cell>
          <cell r="Z1346" t="str">
            <v xml:space="preserve">LITTLE FLOWER  </v>
          </cell>
          <cell r="AA1346">
            <v>23</v>
          </cell>
          <cell r="AB1346">
            <v>21551.22</v>
          </cell>
          <cell r="AC1346">
            <v>247</v>
          </cell>
        </row>
        <row r="1347">
          <cell r="F1347">
            <v>3599066</v>
          </cell>
          <cell r="G1347">
            <v>23</v>
          </cell>
          <cell r="H1347">
            <v>4</v>
          </cell>
          <cell r="I1347" t="str">
            <v>66</v>
          </cell>
          <cell r="J1347" t="str">
            <v>SOFTY</v>
          </cell>
          <cell r="K1347" t="str">
            <v>21/6</v>
          </cell>
          <cell r="L1347" t="str">
            <v>+</v>
          </cell>
          <cell r="M1347" t="str">
            <v>G</v>
          </cell>
          <cell r="N1347" t="str">
            <v>N</v>
          </cell>
          <cell r="O1347">
            <v>949</v>
          </cell>
          <cell r="P1347">
            <v>332</v>
          </cell>
          <cell r="Q1347">
            <v>389.59</v>
          </cell>
          <cell r="R1347">
            <v>120</v>
          </cell>
          <cell r="S1347">
            <v>21</v>
          </cell>
          <cell r="T1347">
            <v>21</v>
          </cell>
          <cell r="U1347">
            <v>33</v>
          </cell>
          <cell r="V1347">
            <v>26158.3</v>
          </cell>
          <cell r="W1347">
            <v>777</v>
          </cell>
          <cell r="X1347">
            <v>639187.31999999995</v>
          </cell>
          <cell r="Y1347">
            <v>70034</v>
          </cell>
          <cell r="Z1347" t="str">
            <v xml:space="preserve">LITTLE FLOWER  </v>
          </cell>
          <cell r="AA1347">
            <v>1315</v>
          </cell>
          <cell r="AB1347">
            <v>1019678.3</v>
          </cell>
          <cell r="AC1347">
            <v>1516</v>
          </cell>
        </row>
        <row r="1348">
          <cell r="F1348">
            <v>2596166</v>
          </cell>
          <cell r="G1348">
            <v>23</v>
          </cell>
          <cell r="H1348">
            <v>4</v>
          </cell>
          <cell r="I1348" t="str">
            <v>66</v>
          </cell>
          <cell r="J1348" t="str">
            <v>SOFTY</v>
          </cell>
          <cell r="K1348" t="str">
            <v>00/0</v>
          </cell>
          <cell r="L1348" t="str">
            <v/>
          </cell>
          <cell r="M1348" t="str">
            <v>G</v>
          </cell>
          <cell r="N1348" t="str">
            <v>D</v>
          </cell>
          <cell r="O1348">
            <v>849</v>
          </cell>
          <cell r="P1348">
            <v>307</v>
          </cell>
          <cell r="Q1348">
            <v>360.26</v>
          </cell>
          <cell r="R1348">
            <v>0</v>
          </cell>
          <cell r="S1348">
            <v>1</v>
          </cell>
          <cell r="T1348">
            <v>4</v>
          </cell>
          <cell r="U1348">
            <v>4</v>
          </cell>
          <cell r="V1348">
            <v>2902.56</v>
          </cell>
          <cell r="W1348">
            <v>61</v>
          </cell>
          <cell r="X1348">
            <v>38850.720000000001</v>
          </cell>
          <cell r="Y1348">
            <v>70034</v>
          </cell>
          <cell r="Z1348" t="str">
            <v xml:space="preserve">LITTLE FLOWER  </v>
          </cell>
          <cell r="AA1348">
            <v>530</v>
          </cell>
          <cell r="AB1348">
            <v>386047.68</v>
          </cell>
          <cell r="AC1348">
            <v>51</v>
          </cell>
        </row>
        <row r="1349">
          <cell r="F1349">
            <v>2599066</v>
          </cell>
          <cell r="G1349">
            <v>23</v>
          </cell>
          <cell r="H1349">
            <v>4</v>
          </cell>
          <cell r="I1349" t="str">
            <v>66</v>
          </cell>
          <cell r="J1349" t="str">
            <v>SOFTY</v>
          </cell>
          <cell r="K1349" t="str">
            <v>21/6</v>
          </cell>
          <cell r="L1349" t="str">
            <v>+</v>
          </cell>
          <cell r="M1349" t="str">
            <v>G</v>
          </cell>
          <cell r="N1349" t="str">
            <v>N</v>
          </cell>
          <cell r="O1349">
            <v>849</v>
          </cell>
          <cell r="P1349">
            <v>307</v>
          </cell>
          <cell r="Q1349">
            <v>360.26</v>
          </cell>
          <cell r="R1349">
            <v>111</v>
          </cell>
          <cell r="S1349">
            <v>37</v>
          </cell>
          <cell r="T1349">
            <v>33</v>
          </cell>
          <cell r="U1349">
            <v>26</v>
          </cell>
          <cell r="V1349">
            <v>18394.97</v>
          </cell>
          <cell r="W1349">
            <v>954</v>
          </cell>
          <cell r="X1349">
            <v>696897.45</v>
          </cell>
          <cell r="Y1349">
            <v>70034</v>
          </cell>
          <cell r="Z1349" t="str">
            <v xml:space="preserve">LITTLE FLOWER  </v>
          </cell>
          <cell r="AA1349">
            <v>1328</v>
          </cell>
          <cell r="AB1349">
            <v>934776.3</v>
          </cell>
          <cell r="AC1349">
            <v>1665</v>
          </cell>
        </row>
        <row r="1350">
          <cell r="F1350">
            <v>1595066</v>
          </cell>
          <cell r="G1350">
            <v>23</v>
          </cell>
          <cell r="H1350">
            <v>4</v>
          </cell>
          <cell r="I1350" t="str">
            <v>66</v>
          </cell>
          <cell r="J1350" t="str">
            <v>SOFTY</v>
          </cell>
          <cell r="K1350" t="str">
            <v>21/6</v>
          </cell>
          <cell r="L1350" t="str">
            <v>+</v>
          </cell>
          <cell r="M1350" t="str">
            <v>G</v>
          </cell>
          <cell r="N1350" t="str">
            <v>D</v>
          </cell>
          <cell r="O1350">
            <v>749</v>
          </cell>
          <cell r="P1350">
            <v>274</v>
          </cell>
          <cell r="Q1350">
            <v>321.52999999999997</v>
          </cell>
          <cell r="R1350">
            <v>5</v>
          </cell>
          <cell r="S1350">
            <v>4</v>
          </cell>
          <cell r="T1350">
            <v>3</v>
          </cell>
          <cell r="U1350">
            <v>9</v>
          </cell>
          <cell r="V1350">
            <v>4394.01</v>
          </cell>
          <cell r="W1350">
            <v>120</v>
          </cell>
          <cell r="X1350">
            <v>74959.960000000006</v>
          </cell>
          <cell r="Y1350">
            <v>70034</v>
          </cell>
          <cell r="Z1350" t="str">
            <v xml:space="preserve">LITTLE FLOWER  </v>
          </cell>
          <cell r="AA1350">
            <v>177</v>
          </cell>
          <cell r="AB1350">
            <v>108688.17</v>
          </cell>
          <cell r="AC1350">
            <v>517</v>
          </cell>
        </row>
        <row r="1351">
          <cell r="F1351">
            <v>1595566</v>
          </cell>
          <cell r="G1351">
            <v>23</v>
          </cell>
          <cell r="H1351">
            <v>4</v>
          </cell>
          <cell r="I1351" t="str">
            <v>66</v>
          </cell>
          <cell r="J1351" t="str">
            <v>SOFTY</v>
          </cell>
          <cell r="K1351" t="str">
            <v>21/6</v>
          </cell>
          <cell r="L1351" t="str">
            <v>+</v>
          </cell>
          <cell r="M1351" t="str">
            <v>G</v>
          </cell>
          <cell r="N1351" t="str">
            <v>D</v>
          </cell>
          <cell r="O1351">
            <v>749</v>
          </cell>
          <cell r="P1351">
            <v>274</v>
          </cell>
          <cell r="Q1351">
            <v>321.52999999999997</v>
          </cell>
          <cell r="R1351">
            <v>6</v>
          </cell>
          <cell r="S1351">
            <v>2</v>
          </cell>
          <cell r="T1351">
            <v>2</v>
          </cell>
          <cell r="U1351">
            <v>2</v>
          </cell>
          <cell r="V1351">
            <v>1280.3399999999999</v>
          </cell>
          <cell r="W1351">
            <v>190</v>
          </cell>
          <cell r="X1351">
            <v>99460.47</v>
          </cell>
          <cell r="Y1351">
            <v>70034</v>
          </cell>
          <cell r="Z1351" t="str">
            <v xml:space="preserve">LITTLE FLOWER  </v>
          </cell>
          <cell r="AA1351">
            <v>276</v>
          </cell>
          <cell r="AB1351">
            <v>170253.46</v>
          </cell>
          <cell r="AC1351">
            <v>464</v>
          </cell>
        </row>
        <row r="1352">
          <cell r="F1352">
            <v>1596166</v>
          </cell>
          <cell r="G1352">
            <v>23</v>
          </cell>
          <cell r="H1352">
            <v>4</v>
          </cell>
          <cell r="I1352" t="str">
            <v>66</v>
          </cell>
          <cell r="J1352" t="str">
            <v>SOFTY</v>
          </cell>
          <cell r="K1352" t="str">
            <v>00/0</v>
          </cell>
          <cell r="L1352" t="str">
            <v/>
          </cell>
          <cell r="M1352" t="str">
            <v>G</v>
          </cell>
          <cell r="N1352" t="str">
            <v>D</v>
          </cell>
          <cell r="O1352">
            <v>749</v>
          </cell>
          <cell r="P1352">
            <v>274</v>
          </cell>
          <cell r="Q1352">
            <v>321.52999999999997</v>
          </cell>
          <cell r="R1352">
            <v>5</v>
          </cell>
          <cell r="S1352">
            <v>3</v>
          </cell>
          <cell r="T1352">
            <v>3</v>
          </cell>
          <cell r="U1352">
            <v>0</v>
          </cell>
          <cell r="V1352">
            <v>0</v>
          </cell>
          <cell r="W1352">
            <v>94</v>
          </cell>
          <cell r="X1352">
            <v>59151.76</v>
          </cell>
          <cell r="Y1352">
            <v>70034</v>
          </cell>
          <cell r="Z1352" t="str">
            <v xml:space="preserve">LITTLE FLOWER  </v>
          </cell>
          <cell r="AA1352">
            <v>507</v>
          </cell>
          <cell r="AB1352">
            <v>326256.51</v>
          </cell>
          <cell r="AC1352">
            <v>41</v>
          </cell>
        </row>
        <row r="1353">
          <cell r="F1353">
            <v>2595566</v>
          </cell>
          <cell r="G1353">
            <v>23</v>
          </cell>
          <cell r="H1353">
            <v>4</v>
          </cell>
          <cell r="I1353" t="str">
            <v>66</v>
          </cell>
          <cell r="J1353" t="str">
            <v>SOFTY</v>
          </cell>
          <cell r="K1353" t="str">
            <v>21/6</v>
          </cell>
          <cell r="L1353" t="str">
            <v>+</v>
          </cell>
          <cell r="M1353" t="str">
            <v>G</v>
          </cell>
          <cell r="N1353" t="str">
            <v>N</v>
          </cell>
          <cell r="O1353">
            <v>849</v>
          </cell>
          <cell r="P1353">
            <v>307</v>
          </cell>
          <cell r="Q1353">
            <v>360.26</v>
          </cell>
          <cell r="R1353">
            <v>8</v>
          </cell>
          <cell r="S1353">
            <v>12</v>
          </cell>
          <cell r="T1353">
            <v>9</v>
          </cell>
          <cell r="U1353">
            <v>5</v>
          </cell>
          <cell r="V1353">
            <v>3519.35</v>
          </cell>
          <cell r="W1353">
            <v>214</v>
          </cell>
          <cell r="X1353">
            <v>123397.56</v>
          </cell>
          <cell r="Y1353">
            <v>70034</v>
          </cell>
          <cell r="Z1353" t="str">
            <v xml:space="preserve">LITTLE FLOWER  </v>
          </cell>
          <cell r="AA1353">
            <v>168</v>
          </cell>
          <cell r="AB1353">
            <v>117967.2</v>
          </cell>
          <cell r="AC1353">
            <v>266</v>
          </cell>
        </row>
        <row r="1354">
          <cell r="F1354">
            <v>2596066</v>
          </cell>
          <cell r="G1354">
            <v>23</v>
          </cell>
          <cell r="H1354">
            <v>4</v>
          </cell>
          <cell r="I1354" t="str">
            <v>66</v>
          </cell>
          <cell r="J1354" t="str">
            <v>SOFTY</v>
          </cell>
          <cell r="K1354" t="str">
            <v>21/6</v>
          </cell>
          <cell r="L1354" t="str">
            <v>+</v>
          </cell>
          <cell r="M1354" t="str">
            <v>G</v>
          </cell>
          <cell r="N1354" t="str">
            <v>N</v>
          </cell>
          <cell r="O1354">
            <v>849</v>
          </cell>
          <cell r="P1354">
            <v>307</v>
          </cell>
          <cell r="Q1354">
            <v>360.26</v>
          </cell>
          <cell r="R1354">
            <v>195</v>
          </cell>
          <cell r="S1354">
            <v>55</v>
          </cell>
          <cell r="T1354">
            <v>38</v>
          </cell>
          <cell r="U1354">
            <v>58</v>
          </cell>
          <cell r="V1354">
            <v>41107.480000000003</v>
          </cell>
          <cell r="W1354">
            <v>1308</v>
          </cell>
          <cell r="X1354">
            <v>940738.1</v>
          </cell>
          <cell r="Y1354">
            <v>70034</v>
          </cell>
          <cell r="Z1354" t="str">
            <v xml:space="preserve">LITTLE FLOWER  </v>
          </cell>
          <cell r="AA1354">
            <v>1630</v>
          </cell>
          <cell r="AB1354">
            <v>1160602.8</v>
          </cell>
          <cell r="AC1354">
            <v>2443</v>
          </cell>
        </row>
        <row r="1355">
          <cell r="F1355">
            <v>1599066</v>
          </cell>
          <cell r="G1355">
            <v>23</v>
          </cell>
          <cell r="H1355">
            <v>4</v>
          </cell>
          <cell r="I1355" t="str">
            <v>66</v>
          </cell>
          <cell r="J1355" t="str">
            <v>SOFTY</v>
          </cell>
          <cell r="K1355" t="str">
            <v>21/6</v>
          </cell>
          <cell r="L1355" t="str">
            <v>+</v>
          </cell>
          <cell r="M1355" t="str">
            <v>G</v>
          </cell>
          <cell r="N1355" t="str">
            <v>N</v>
          </cell>
          <cell r="O1355">
            <v>749</v>
          </cell>
          <cell r="P1355">
            <v>274</v>
          </cell>
          <cell r="Q1355">
            <v>321.52999999999997</v>
          </cell>
          <cell r="R1355">
            <v>174</v>
          </cell>
          <cell r="S1355">
            <v>55</v>
          </cell>
          <cell r="T1355">
            <v>58</v>
          </cell>
          <cell r="U1355">
            <v>63</v>
          </cell>
          <cell r="V1355">
            <v>39786.589999999997</v>
          </cell>
          <cell r="W1355">
            <v>1678</v>
          </cell>
          <cell r="X1355">
            <v>1089218</v>
          </cell>
          <cell r="Y1355">
            <v>70034</v>
          </cell>
          <cell r="Z1355" t="str">
            <v xml:space="preserve">LITTLE FLOWER  </v>
          </cell>
          <cell r="AA1355">
            <v>2635</v>
          </cell>
          <cell r="AB1355">
            <v>1627342.8</v>
          </cell>
          <cell r="AC1355">
            <v>2679</v>
          </cell>
        </row>
        <row r="1356">
          <cell r="F1356">
            <v>2595066</v>
          </cell>
          <cell r="G1356">
            <v>23</v>
          </cell>
          <cell r="H1356">
            <v>4</v>
          </cell>
          <cell r="I1356" t="str">
            <v>66</v>
          </cell>
          <cell r="J1356" t="str">
            <v>SOFTY</v>
          </cell>
          <cell r="K1356" t="str">
            <v>21/6</v>
          </cell>
          <cell r="L1356" t="str">
            <v>+</v>
          </cell>
          <cell r="M1356" t="str">
            <v>G</v>
          </cell>
          <cell r="N1356" t="str">
            <v>N</v>
          </cell>
          <cell r="O1356">
            <v>849</v>
          </cell>
          <cell r="P1356">
            <v>307</v>
          </cell>
          <cell r="Q1356">
            <v>360.26</v>
          </cell>
          <cell r="R1356">
            <v>14</v>
          </cell>
          <cell r="S1356">
            <v>15</v>
          </cell>
          <cell r="T1356">
            <v>14</v>
          </cell>
          <cell r="U1356">
            <v>30</v>
          </cell>
          <cell r="V1356">
            <v>20717</v>
          </cell>
          <cell r="W1356">
            <v>251</v>
          </cell>
          <cell r="X1356">
            <v>179008.07</v>
          </cell>
          <cell r="Y1356">
            <v>70034</v>
          </cell>
          <cell r="Z1356" t="str">
            <v xml:space="preserve">LITTLE FLOWER  </v>
          </cell>
          <cell r="AA1356">
            <v>174</v>
          </cell>
          <cell r="AB1356">
            <v>121711.52</v>
          </cell>
          <cell r="AC1356">
            <v>543</v>
          </cell>
        </row>
        <row r="1357">
          <cell r="F1357">
            <v>1596066</v>
          </cell>
          <cell r="G1357">
            <v>23</v>
          </cell>
          <cell r="H1357">
            <v>4</v>
          </cell>
          <cell r="I1357" t="str">
            <v>66</v>
          </cell>
          <cell r="J1357" t="str">
            <v>SOFTY</v>
          </cell>
          <cell r="K1357" t="str">
            <v>21/6</v>
          </cell>
          <cell r="L1357" t="str">
            <v>+</v>
          </cell>
          <cell r="M1357" t="str">
            <v>G</v>
          </cell>
          <cell r="N1357" t="str">
            <v>N</v>
          </cell>
          <cell r="O1357">
            <v>749</v>
          </cell>
          <cell r="P1357">
            <v>274</v>
          </cell>
          <cell r="Q1357">
            <v>321.52999999999997</v>
          </cell>
          <cell r="R1357">
            <v>179</v>
          </cell>
          <cell r="S1357">
            <v>69</v>
          </cell>
          <cell r="T1357">
            <v>69</v>
          </cell>
          <cell r="U1357">
            <v>64</v>
          </cell>
          <cell r="V1357">
            <v>40298.730000000003</v>
          </cell>
          <cell r="W1357">
            <v>2009</v>
          </cell>
          <cell r="X1357">
            <v>1288067.8999999999</v>
          </cell>
          <cell r="Y1357">
            <v>70034</v>
          </cell>
          <cell r="Z1357" t="str">
            <v xml:space="preserve">LITTLE FLOWER  </v>
          </cell>
          <cell r="AA1357">
            <v>2701</v>
          </cell>
          <cell r="AB1357">
            <v>1691576</v>
          </cell>
          <cell r="AC1357">
            <v>3378</v>
          </cell>
        </row>
        <row r="1358">
          <cell r="F1358">
            <v>3599580</v>
          </cell>
          <cell r="G1358">
            <v>23</v>
          </cell>
          <cell r="H1358">
            <v>4</v>
          </cell>
          <cell r="I1358" t="str">
            <v>80</v>
          </cell>
          <cell r="J1358" t="str">
            <v>BUBBLE SOFTY</v>
          </cell>
          <cell r="K1358" t="str">
            <v>00/0</v>
          </cell>
          <cell r="L1358" t="str">
            <v/>
          </cell>
          <cell r="M1358" t="str">
            <v>G</v>
          </cell>
          <cell r="N1358" t="str">
            <v>W</v>
          </cell>
          <cell r="O1358">
            <v>999</v>
          </cell>
          <cell r="P1358">
            <v>443</v>
          </cell>
          <cell r="Q1358">
            <v>519.85</v>
          </cell>
          <cell r="R1358">
            <v>0</v>
          </cell>
          <cell r="S1358">
            <v>0</v>
          </cell>
          <cell r="T1358">
            <v>0</v>
          </cell>
          <cell r="U1358">
            <v>0</v>
          </cell>
          <cell r="V1358">
            <v>0</v>
          </cell>
          <cell r="W1358">
            <v>0</v>
          </cell>
          <cell r="X1358">
            <v>0</v>
          </cell>
          <cell r="Y1358">
            <v>70034</v>
          </cell>
          <cell r="Z1358" t="str">
            <v xml:space="preserve">LITTLE FLOWER  </v>
          </cell>
        </row>
        <row r="1359">
          <cell r="F1359">
            <v>3595580</v>
          </cell>
          <cell r="G1359">
            <v>23</v>
          </cell>
          <cell r="H1359">
            <v>4</v>
          </cell>
          <cell r="I1359" t="str">
            <v>80</v>
          </cell>
          <cell r="J1359" t="str">
            <v>BUBBLE SOFTY</v>
          </cell>
          <cell r="K1359" t="str">
            <v>00/0</v>
          </cell>
          <cell r="L1359" t="str">
            <v/>
          </cell>
          <cell r="M1359" t="str">
            <v>G</v>
          </cell>
          <cell r="N1359" t="str">
            <v>W</v>
          </cell>
          <cell r="O1359">
            <v>999</v>
          </cell>
          <cell r="P1359">
            <v>443</v>
          </cell>
          <cell r="Q1359">
            <v>519.85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70034</v>
          </cell>
          <cell r="Z1359" t="str">
            <v xml:space="preserve">LITTLE FLOWER  </v>
          </cell>
        </row>
        <row r="1360">
          <cell r="F1360">
            <v>1595580</v>
          </cell>
          <cell r="G1360">
            <v>23</v>
          </cell>
          <cell r="H1360">
            <v>4</v>
          </cell>
          <cell r="I1360" t="str">
            <v>80</v>
          </cell>
          <cell r="J1360" t="str">
            <v>BUUBLE SOFTY</v>
          </cell>
          <cell r="K1360" t="str">
            <v>00/0</v>
          </cell>
          <cell r="L1360" t="str">
            <v/>
          </cell>
          <cell r="M1360" t="str">
            <v>G</v>
          </cell>
          <cell r="N1360" t="str">
            <v>W</v>
          </cell>
          <cell r="O1360">
            <v>799</v>
          </cell>
          <cell r="P1360">
            <v>371</v>
          </cell>
          <cell r="Q1360">
            <v>435.36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70034</v>
          </cell>
          <cell r="Z1360" t="str">
            <v xml:space="preserve">LITTLE FLOWER  </v>
          </cell>
        </row>
        <row r="1361">
          <cell r="F1361">
            <v>2599580</v>
          </cell>
          <cell r="G1361">
            <v>23</v>
          </cell>
          <cell r="H1361">
            <v>4</v>
          </cell>
          <cell r="I1361" t="str">
            <v>80</v>
          </cell>
          <cell r="J1361" t="str">
            <v>BUBBLE SOFTY</v>
          </cell>
          <cell r="K1361" t="str">
            <v>00/0</v>
          </cell>
          <cell r="L1361" t="str">
            <v/>
          </cell>
          <cell r="M1361" t="str">
            <v>G</v>
          </cell>
          <cell r="N1361" t="str">
            <v>W</v>
          </cell>
          <cell r="O1361">
            <v>899</v>
          </cell>
          <cell r="P1361">
            <v>411</v>
          </cell>
          <cell r="Q1361">
            <v>482.3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70034</v>
          </cell>
          <cell r="Z1361" t="str">
            <v xml:space="preserve">LITTLE FLOWER  </v>
          </cell>
        </row>
        <row r="1362">
          <cell r="F1362">
            <v>1599580</v>
          </cell>
          <cell r="G1362">
            <v>23</v>
          </cell>
          <cell r="H1362">
            <v>4</v>
          </cell>
          <cell r="I1362" t="str">
            <v>80</v>
          </cell>
          <cell r="J1362" t="str">
            <v>BUUBLE SOFTY</v>
          </cell>
          <cell r="K1362" t="str">
            <v>00/0</v>
          </cell>
          <cell r="L1362" t="str">
            <v/>
          </cell>
          <cell r="M1362" t="str">
            <v>G</v>
          </cell>
          <cell r="N1362" t="str">
            <v>W</v>
          </cell>
          <cell r="O1362">
            <v>799</v>
          </cell>
          <cell r="P1362">
            <v>371</v>
          </cell>
          <cell r="Q1362">
            <v>435.36</v>
          </cell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70034</v>
          </cell>
          <cell r="Z1362" t="str">
            <v xml:space="preserve">LITTLE FLOWER  </v>
          </cell>
        </row>
        <row r="1363">
          <cell r="F1363">
            <v>2595580</v>
          </cell>
          <cell r="G1363">
            <v>23</v>
          </cell>
          <cell r="H1363">
            <v>4</v>
          </cell>
          <cell r="I1363" t="str">
            <v>80</v>
          </cell>
          <cell r="J1363" t="str">
            <v>BUBBLE SOFTY</v>
          </cell>
          <cell r="K1363" t="str">
            <v>00/0</v>
          </cell>
          <cell r="L1363" t="str">
            <v/>
          </cell>
          <cell r="M1363" t="str">
            <v>G</v>
          </cell>
          <cell r="N1363" t="str">
            <v>W</v>
          </cell>
          <cell r="O1363">
            <v>899</v>
          </cell>
          <cell r="P1363">
            <v>411</v>
          </cell>
          <cell r="Q1363">
            <v>482.3</v>
          </cell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70034</v>
          </cell>
          <cell r="Z1363" t="str">
            <v xml:space="preserve">LITTLE FLOWER  </v>
          </cell>
        </row>
        <row r="1364">
          <cell r="F1364">
            <v>4896540</v>
          </cell>
          <cell r="G1364">
            <v>23</v>
          </cell>
          <cell r="H1364">
            <v>6</v>
          </cell>
          <cell r="I1364" t="str">
            <v>40</v>
          </cell>
          <cell r="J1364" t="str">
            <v>BARON</v>
          </cell>
          <cell r="K1364" t="str">
            <v>42/8</v>
          </cell>
          <cell r="L1364" t="str">
            <v>+</v>
          </cell>
          <cell r="M1364" t="str">
            <v>N</v>
          </cell>
          <cell r="N1364" t="str">
            <v>N</v>
          </cell>
          <cell r="O1364">
            <v>1599</v>
          </cell>
          <cell r="P1364">
            <v>830</v>
          </cell>
          <cell r="Q1364">
            <v>973.98</v>
          </cell>
          <cell r="R1364">
            <v>81</v>
          </cell>
          <cell r="S1364">
            <v>43</v>
          </cell>
          <cell r="T1364">
            <v>41</v>
          </cell>
          <cell r="U1364">
            <v>56</v>
          </cell>
          <cell r="V1364">
            <v>74893.5</v>
          </cell>
          <cell r="W1364">
            <v>1639</v>
          </cell>
          <cell r="X1364">
            <v>2118597.2000000002</v>
          </cell>
          <cell r="Y1364">
            <v>70002</v>
          </cell>
          <cell r="Z1364" t="str">
            <v>SAMSON COMPOUND</v>
          </cell>
          <cell r="AA1364">
            <v>912</v>
          </cell>
          <cell r="AB1364">
            <v>1150025.5</v>
          </cell>
          <cell r="AC1364">
            <v>98</v>
          </cell>
        </row>
        <row r="1365">
          <cell r="F1365">
            <v>4899540</v>
          </cell>
          <cell r="G1365">
            <v>23</v>
          </cell>
          <cell r="H1365">
            <v>6</v>
          </cell>
          <cell r="I1365" t="str">
            <v>40</v>
          </cell>
          <cell r="J1365" t="str">
            <v>BARON</v>
          </cell>
          <cell r="K1365" t="str">
            <v>42/8</v>
          </cell>
          <cell r="L1365" t="str">
            <v>+</v>
          </cell>
          <cell r="M1365" t="str">
            <v>N</v>
          </cell>
          <cell r="N1365" t="str">
            <v>N</v>
          </cell>
          <cell r="O1365">
            <v>1599</v>
          </cell>
          <cell r="P1365">
            <v>830</v>
          </cell>
          <cell r="Q1365">
            <v>973.98</v>
          </cell>
          <cell r="R1365">
            <v>60</v>
          </cell>
          <cell r="S1365">
            <v>62</v>
          </cell>
          <cell r="T1365">
            <v>74</v>
          </cell>
          <cell r="U1365">
            <v>68</v>
          </cell>
          <cell r="V1365">
            <v>91430.2</v>
          </cell>
          <cell r="W1365">
            <v>1098</v>
          </cell>
          <cell r="X1365">
            <v>1434137.6000000001</v>
          </cell>
          <cell r="Y1365">
            <v>70002</v>
          </cell>
          <cell r="Z1365" t="str">
            <v>SAMSON COMPOUND</v>
          </cell>
          <cell r="AA1365">
            <v>749</v>
          </cell>
          <cell r="AB1365">
            <v>945807.4</v>
          </cell>
          <cell r="AC1365">
            <v>97</v>
          </cell>
        </row>
        <row r="1366">
          <cell r="F1366">
            <v>4899541</v>
          </cell>
          <cell r="G1366">
            <v>23</v>
          </cell>
          <cell r="H1366">
            <v>6</v>
          </cell>
          <cell r="I1366" t="str">
            <v>41</v>
          </cell>
          <cell r="J1366" t="str">
            <v>DALLAS</v>
          </cell>
          <cell r="K1366" t="str">
            <v>42/8</v>
          </cell>
          <cell r="L1366" t="str">
            <v>+</v>
          </cell>
          <cell r="M1366" t="str">
            <v>N</v>
          </cell>
          <cell r="N1366" t="str">
            <v>N</v>
          </cell>
          <cell r="O1366">
            <v>1599</v>
          </cell>
          <cell r="P1366">
            <v>810</v>
          </cell>
          <cell r="Q1366">
            <v>950.51</v>
          </cell>
          <cell r="R1366">
            <v>56</v>
          </cell>
          <cell r="S1366">
            <v>29</v>
          </cell>
          <cell r="T1366">
            <v>46</v>
          </cell>
          <cell r="U1366">
            <v>33</v>
          </cell>
          <cell r="V1366">
            <v>44826.77</v>
          </cell>
          <cell r="W1366">
            <v>624</v>
          </cell>
          <cell r="X1366">
            <v>813214.66</v>
          </cell>
          <cell r="Y1366">
            <v>70002</v>
          </cell>
          <cell r="Z1366" t="str">
            <v>SAMSON COMPOUND</v>
          </cell>
          <cell r="AA1366">
            <v>948</v>
          </cell>
          <cell r="AB1366">
            <v>1207069.7</v>
          </cell>
          <cell r="AC1366">
            <v>179</v>
          </cell>
        </row>
        <row r="1367">
          <cell r="F1367">
            <v>4896541</v>
          </cell>
          <cell r="G1367">
            <v>23</v>
          </cell>
          <cell r="H1367">
            <v>6</v>
          </cell>
          <cell r="I1367" t="str">
            <v>41</v>
          </cell>
          <cell r="J1367" t="str">
            <v>DALLAS</v>
          </cell>
          <cell r="K1367" t="str">
            <v>42/8</v>
          </cell>
          <cell r="L1367" t="str">
            <v>+</v>
          </cell>
          <cell r="M1367" t="str">
            <v>N</v>
          </cell>
          <cell r="N1367" t="str">
            <v>N</v>
          </cell>
          <cell r="O1367">
            <v>1599</v>
          </cell>
          <cell r="P1367">
            <v>810</v>
          </cell>
          <cell r="Q1367">
            <v>950.51</v>
          </cell>
          <cell r="R1367">
            <v>60</v>
          </cell>
          <cell r="S1367">
            <v>47</v>
          </cell>
          <cell r="T1367">
            <v>47</v>
          </cell>
          <cell r="U1367">
            <v>48</v>
          </cell>
          <cell r="V1367">
            <v>64916.82</v>
          </cell>
          <cell r="W1367">
            <v>762</v>
          </cell>
          <cell r="X1367">
            <v>995697.77</v>
          </cell>
          <cell r="Y1367">
            <v>70002</v>
          </cell>
          <cell r="Z1367" t="str">
            <v>SAMSON COMPOUND</v>
          </cell>
          <cell r="AA1367">
            <v>1136</v>
          </cell>
          <cell r="AB1367">
            <v>1429652.5</v>
          </cell>
          <cell r="AC1367">
            <v>62</v>
          </cell>
        </row>
        <row r="1368">
          <cell r="F1368">
            <v>1599051</v>
          </cell>
          <cell r="G1368">
            <v>23</v>
          </cell>
          <cell r="H1368">
            <v>90</v>
          </cell>
          <cell r="I1368" t="str">
            <v>51</v>
          </cell>
          <cell r="J1368" t="str">
            <v>SANY MESH</v>
          </cell>
          <cell r="K1368" t="str">
            <v>38/8</v>
          </cell>
          <cell r="L1368" t="str">
            <v>-</v>
          </cell>
          <cell r="M1368" t="str">
            <v>G</v>
          </cell>
          <cell r="N1368" t="str">
            <v>D</v>
          </cell>
          <cell r="O1368">
            <v>50</v>
          </cell>
          <cell r="P1368">
            <v>374.37</v>
          </cell>
          <cell r="Q1368">
            <v>374</v>
          </cell>
          <cell r="R1368">
            <v>0</v>
          </cell>
          <cell r="S1368">
            <v>3</v>
          </cell>
          <cell r="T1368">
            <v>0</v>
          </cell>
          <cell r="U1368">
            <v>1</v>
          </cell>
          <cell r="V1368">
            <v>42.74</v>
          </cell>
          <cell r="W1368">
            <v>83</v>
          </cell>
          <cell r="X1368">
            <v>7114.01</v>
          </cell>
          <cell r="Y1368">
            <v>14100</v>
          </cell>
          <cell r="Z1368" t="str">
            <v>LEATHER FACTORY</v>
          </cell>
          <cell r="AA1368">
            <v>36</v>
          </cell>
          <cell r="AB1368">
            <v>9232.73</v>
          </cell>
          <cell r="AC1368">
            <v>75</v>
          </cell>
        </row>
        <row r="1369">
          <cell r="F1369">
            <v>1616011</v>
          </cell>
          <cell r="G1369">
            <v>24</v>
          </cell>
          <cell r="H1369">
            <v>2</v>
          </cell>
          <cell r="I1369" t="str">
            <v>11</v>
          </cell>
          <cell r="J1369" t="str">
            <v>SOCKER</v>
          </cell>
          <cell r="K1369" t="str">
            <v>29/8</v>
          </cell>
          <cell r="L1369" t="str">
            <v>+</v>
          </cell>
          <cell r="M1369" t="str">
            <v>G</v>
          </cell>
          <cell r="N1369" t="str">
            <v>N</v>
          </cell>
          <cell r="O1369">
            <v>499</v>
          </cell>
          <cell r="P1369">
            <v>220</v>
          </cell>
          <cell r="Q1369">
            <v>258.16000000000003</v>
          </cell>
          <cell r="R1369">
            <v>60</v>
          </cell>
          <cell r="S1369">
            <v>63</v>
          </cell>
          <cell r="T1369">
            <v>56</v>
          </cell>
          <cell r="U1369">
            <v>46</v>
          </cell>
          <cell r="V1369">
            <v>19555.02</v>
          </cell>
          <cell r="W1369">
            <v>406</v>
          </cell>
          <cell r="X1369">
            <v>170688.81</v>
          </cell>
          <cell r="Y1369">
            <v>70059</v>
          </cell>
          <cell r="Z1369" t="str">
            <v>D &amp; D INDUSTRIE</v>
          </cell>
          <cell r="AA1369">
            <v>98</v>
          </cell>
          <cell r="AB1369">
            <v>36668.300000000003</v>
          </cell>
          <cell r="AC1369">
            <v>532</v>
          </cell>
        </row>
        <row r="1370">
          <cell r="F1370">
            <v>1618011</v>
          </cell>
          <cell r="G1370">
            <v>24</v>
          </cell>
          <cell r="H1370">
            <v>2</v>
          </cell>
          <cell r="I1370" t="str">
            <v>11</v>
          </cell>
          <cell r="J1370" t="str">
            <v>SOCKER</v>
          </cell>
          <cell r="K1370" t="str">
            <v>29/8</v>
          </cell>
          <cell r="L1370" t="str">
            <v>+</v>
          </cell>
          <cell r="M1370" t="str">
            <v>G</v>
          </cell>
          <cell r="N1370" t="str">
            <v>N</v>
          </cell>
          <cell r="O1370">
            <v>499</v>
          </cell>
          <cell r="P1370">
            <v>220</v>
          </cell>
          <cell r="Q1370">
            <v>258.16000000000003</v>
          </cell>
          <cell r="R1370">
            <v>28</v>
          </cell>
          <cell r="S1370">
            <v>22</v>
          </cell>
          <cell r="T1370">
            <v>23</v>
          </cell>
          <cell r="U1370">
            <v>16</v>
          </cell>
          <cell r="V1370">
            <v>6461.46</v>
          </cell>
          <cell r="W1370">
            <v>228</v>
          </cell>
          <cell r="X1370">
            <v>96230.26</v>
          </cell>
          <cell r="Y1370">
            <v>70059</v>
          </cell>
          <cell r="Z1370" t="str">
            <v>D &amp; D INDUSTRIE</v>
          </cell>
          <cell r="AA1370">
            <v>214</v>
          </cell>
          <cell r="AB1370">
            <v>80359.41</v>
          </cell>
          <cell r="AC1370">
            <v>269</v>
          </cell>
        </row>
        <row r="1371">
          <cell r="F1371">
            <v>3615520</v>
          </cell>
          <cell r="G1371">
            <v>24</v>
          </cell>
          <cell r="H1371">
            <v>2</v>
          </cell>
          <cell r="I1371" t="str">
            <v>20</v>
          </cell>
          <cell r="J1371" t="str">
            <v>ECO-S</v>
          </cell>
          <cell r="K1371" t="str">
            <v>00/0</v>
          </cell>
          <cell r="L1371" t="str">
            <v/>
          </cell>
          <cell r="M1371" t="str">
            <v>B</v>
          </cell>
          <cell r="N1371" t="str">
            <v>D</v>
          </cell>
          <cell r="O1371">
            <v>799</v>
          </cell>
          <cell r="P1371">
            <v>340</v>
          </cell>
          <cell r="Q1371">
            <v>340</v>
          </cell>
          <cell r="R1371">
            <v>0</v>
          </cell>
          <cell r="S1371">
            <v>0</v>
          </cell>
          <cell r="T1371">
            <v>0</v>
          </cell>
          <cell r="U1371">
            <v>1</v>
          </cell>
          <cell r="V1371">
            <v>580.47</v>
          </cell>
          <cell r="W1371">
            <v>14</v>
          </cell>
          <cell r="X1371">
            <v>9458.2999999999993</v>
          </cell>
          <cell r="Y1371">
            <v>70045</v>
          </cell>
          <cell r="Z1371" t="str">
            <v xml:space="preserve">MATECH HOLDING </v>
          </cell>
          <cell r="AA1371">
            <v>103</v>
          </cell>
          <cell r="AB1371">
            <v>69882.080000000002</v>
          </cell>
          <cell r="AC1371">
            <v>175</v>
          </cell>
        </row>
        <row r="1372">
          <cell r="F1372">
            <v>2619520</v>
          </cell>
          <cell r="G1372">
            <v>24</v>
          </cell>
          <cell r="H1372">
            <v>2</v>
          </cell>
          <cell r="I1372" t="str">
            <v>20</v>
          </cell>
          <cell r="J1372" t="str">
            <v>FUNNY</v>
          </cell>
          <cell r="K1372" t="str">
            <v>00/0</v>
          </cell>
          <cell r="L1372" t="str">
            <v/>
          </cell>
          <cell r="M1372" t="str">
            <v>G</v>
          </cell>
          <cell r="N1372" t="str">
            <v>D</v>
          </cell>
          <cell r="O1372">
            <v>599</v>
          </cell>
          <cell r="P1372">
            <v>250</v>
          </cell>
          <cell r="Q1372">
            <v>293.37</v>
          </cell>
          <cell r="R1372">
            <v>0</v>
          </cell>
          <cell r="S1372">
            <v>0</v>
          </cell>
          <cell r="T1372">
            <v>0</v>
          </cell>
          <cell r="U1372">
            <v>0</v>
          </cell>
          <cell r="V1372">
            <v>0</v>
          </cell>
          <cell r="W1372">
            <v>0</v>
          </cell>
          <cell r="X1372">
            <v>0</v>
          </cell>
          <cell r="Y1372">
            <v>70059</v>
          </cell>
          <cell r="Z1372" t="str">
            <v>D &amp; D INDUSTRIE</v>
          </cell>
          <cell r="AA1372">
            <v>0</v>
          </cell>
          <cell r="AB1372">
            <v>0</v>
          </cell>
          <cell r="AC1372">
            <v>0</v>
          </cell>
        </row>
        <row r="1373">
          <cell r="F1373">
            <v>4618520</v>
          </cell>
          <cell r="G1373">
            <v>24</v>
          </cell>
          <cell r="H1373">
            <v>2</v>
          </cell>
          <cell r="I1373" t="str">
            <v>20</v>
          </cell>
          <cell r="J1373" t="str">
            <v>ECO-S</v>
          </cell>
          <cell r="K1373" t="str">
            <v>00/0</v>
          </cell>
          <cell r="L1373" t="str">
            <v/>
          </cell>
          <cell r="M1373" t="str">
            <v>B</v>
          </cell>
          <cell r="N1373" t="str">
            <v>D</v>
          </cell>
          <cell r="O1373">
            <v>799</v>
          </cell>
          <cell r="P1373">
            <v>340</v>
          </cell>
          <cell r="Q1373">
            <v>340</v>
          </cell>
          <cell r="R1373">
            <v>2</v>
          </cell>
          <cell r="S1373">
            <v>0</v>
          </cell>
          <cell r="T1373">
            <v>0</v>
          </cell>
          <cell r="U1373">
            <v>2</v>
          </cell>
          <cell r="V1373">
            <v>1263.3800000000001</v>
          </cell>
          <cell r="W1373">
            <v>17</v>
          </cell>
          <cell r="X1373">
            <v>10591.96</v>
          </cell>
          <cell r="Y1373">
            <v>70045</v>
          </cell>
          <cell r="Z1373" t="str">
            <v xml:space="preserve">MATECH HOLDING </v>
          </cell>
          <cell r="AA1373">
            <v>72</v>
          </cell>
          <cell r="AB1373">
            <v>47660.26</v>
          </cell>
          <cell r="AC1373">
            <v>208</v>
          </cell>
        </row>
        <row r="1374">
          <cell r="F1374">
            <v>3619520</v>
          </cell>
          <cell r="G1374">
            <v>24</v>
          </cell>
          <cell r="H1374">
            <v>2</v>
          </cell>
          <cell r="I1374" t="str">
            <v>20</v>
          </cell>
          <cell r="J1374" t="str">
            <v>ECO-S</v>
          </cell>
          <cell r="K1374" t="str">
            <v>00/0</v>
          </cell>
          <cell r="L1374" t="str">
            <v/>
          </cell>
          <cell r="M1374" t="str">
            <v>B</v>
          </cell>
          <cell r="N1374" t="str">
            <v>D</v>
          </cell>
          <cell r="O1374">
            <v>799</v>
          </cell>
          <cell r="P1374">
            <v>340</v>
          </cell>
          <cell r="Q1374">
            <v>340</v>
          </cell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8</v>
          </cell>
          <cell r="X1374">
            <v>5463.28</v>
          </cell>
          <cell r="Y1374">
            <v>70045</v>
          </cell>
          <cell r="Z1374" t="str">
            <v xml:space="preserve">MATECH HOLDING </v>
          </cell>
          <cell r="AA1374">
            <v>121</v>
          </cell>
          <cell r="AB1374">
            <v>81034.009999999995</v>
          </cell>
          <cell r="AC1374">
            <v>190</v>
          </cell>
        </row>
        <row r="1375">
          <cell r="F1375">
            <v>3618520</v>
          </cell>
          <cell r="G1375">
            <v>24</v>
          </cell>
          <cell r="H1375">
            <v>2</v>
          </cell>
          <cell r="I1375" t="str">
            <v>20</v>
          </cell>
          <cell r="J1375" t="str">
            <v>ECO-S</v>
          </cell>
          <cell r="K1375" t="str">
            <v>00/0</v>
          </cell>
          <cell r="L1375" t="str">
            <v/>
          </cell>
          <cell r="M1375" t="str">
            <v>B</v>
          </cell>
          <cell r="N1375" t="str">
            <v>D</v>
          </cell>
          <cell r="O1375">
            <v>799</v>
          </cell>
          <cell r="P1375">
            <v>340</v>
          </cell>
          <cell r="Q1375">
            <v>340</v>
          </cell>
          <cell r="R1375">
            <v>8</v>
          </cell>
          <cell r="S1375">
            <v>5</v>
          </cell>
          <cell r="T1375">
            <v>0</v>
          </cell>
          <cell r="U1375">
            <v>0</v>
          </cell>
          <cell r="V1375">
            <v>0</v>
          </cell>
          <cell r="W1375">
            <v>21</v>
          </cell>
          <cell r="X1375">
            <v>8215.5400000000009</v>
          </cell>
          <cell r="Y1375">
            <v>70045</v>
          </cell>
          <cell r="Z1375" t="str">
            <v xml:space="preserve">MATECH HOLDING </v>
          </cell>
          <cell r="AA1375">
            <v>82</v>
          </cell>
          <cell r="AB1375">
            <v>54427.92</v>
          </cell>
          <cell r="AC1375">
            <v>168</v>
          </cell>
        </row>
        <row r="1376">
          <cell r="F1376">
            <v>4619520</v>
          </cell>
          <cell r="G1376">
            <v>24</v>
          </cell>
          <cell r="H1376">
            <v>2</v>
          </cell>
          <cell r="I1376" t="str">
            <v>20</v>
          </cell>
          <cell r="J1376" t="str">
            <v>ECO-S</v>
          </cell>
          <cell r="K1376" t="str">
            <v>00/0</v>
          </cell>
          <cell r="L1376" t="str">
            <v/>
          </cell>
          <cell r="M1376" t="str">
            <v>B</v>
          </cell>
          <cell r="N1376" t="str">
            <v>D</v>
          </cell>
          <cell r="O1376">
            <v>799</v>
          </cell>
          <cell r="P1376">
            <v>340</v>
          </cell>
          <cell r="Q1376">
            <v>340</v>
          </cell>
          <cell r="R1376">
            <v>0</v>
          </cell>
          <cell r="S1376">
            <v>0</v>
          </cell>
          <cell r="T1376">
            <v>1</v>
          </cell>
          <cell r="U1376">
            <v>0</v>
          </cell>
          <cell r="V1376">
            <v>0</v>
          </cell>
          <cell r="W1376">
            <v>21</v>
          </cell>
          <cell r="X1376">
            <v>14341.11</v>
          </cell>
          <cell r="Y1376">
            <v>70045</v>
          </cell>
          <cell r="Z1376" t="str">
            <v xml:space="preserve">MATECH HOLDING </v>
          </cell>
          <cell r="AA1376">
            <v>94</v>
          </cell>
          <cell r="AB1376">
            <v>62383.76</v>
          </cell>
          <cell r="AC1376">
            <v>259</v>
          </cell>
        </row>
        <row r="1377">
          <cell r="F1377">
            <v>4615520</v>
          </cell>
          <cell r="G1377">
            <v>24</v>
          </cell>
          <cell r="H1377">
            <v>2</v>
          </cell>
          <cell r="I1377" t="str">
            <v>20</v>
          </cell>
          <cell r="J1377" t="str">
            <v>ECO-S</v>
          </cell>
          <cell r="K1377" t="str">
            <v>00/0</v>
          </cell>
          <cell r="L1377" t="str">
            <v/>
          </cell>
          <cell r="M1377" t="str">
            <v>B</v>
          </cell>
          <cell r="N1377" t="str">
            <v>D</v>
          </cell>
          <cell r="O1377">
            <v>799</v>
          </cell>
          <cell r="P1377">
            <v>340</v>
          </cell>
          <cell r="Q1377">
            <v>340</v>
          </cell>
          <cell r="R1377">
            <v>1</v>
          </cell>
          <cell r="S1377">
            <v>0</v>
          </cell>
          <cell r="T1377">
            <v>0</v>
          </cell>
          <cell r="U1377">
            <v>0</v>
          </cell>
          <cell r="V1377">
            <v>0</v>
          </cell>
          <cell r="W1377">
            <v>8</v>
          </cell>
          <cell r="X1377">
            <v>5360.84</v>
          </cell>
          <cell r="Y1377">
            <v>70045</v>
          </cell>
          <cell r="Z1377" t="str">
            <v xml:space="preserve">MATECH HOLDING </v>
          </cell>
          <cell r="AA1377">
            <v>104</v>
          </cell>
          <cell r="AB1377">
            <v>69247</v>
          </cell>
          <cell r="AC1377">
            <v>255</v>
          </cell>
        </row>
        <row r="1378">
          <cell r="F1378">
            <v>3616028</v>
          </cell>
          <cell r="G1378">
            <v>24</v>
          </cell>
          <cell r="H1378">
            <v>2</v>
          </cell>
          <cell r="I1378" t="str">
            <v>28</v>
          </cell>
          <cell r="J1378" t="str">
            <v>NUWAN</v>
          </cell>
          <cell r="K1378" t="str">
            <v>27/8</v>
          </cell>
          <cell r="L1378" t="str">
            <v>-</v>
          </cell>
          <cell r="M1378" t="str">
            <v>B</v>
          </cell>
          <cell r="N1378" t="str">
            <v>D</v>
          </cell>
          <cell r="O1378">
            <v>999</v>
          </cell>
          <cell r="P1378">
            <v>600</v>
          </cell>
          <cell r="Q1378">
            <v>600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0</v>
          </cell>
          <cell r="Y1378">
            <v>70047</v>
          </cell>
          <cell r="Z1378" t="str">
            <v>NIPPON FOOTWARE</v>
          </cell>
          <cell r="AA1378">
            <v>7</v>
          </cell>
          <cell r="AB1378">
            <v>7327.71</v>
          </cell>
          <cell r="AC1378">
            <v>38</v>
          </cell>
        </row>
        <row r="1379">
          <cell r="F1379">
            <v>3613029</v>
          </cell>
          <cell r="G1379">
            <v>24</v>
          </cell>
          <cell r="H1379">
            <v>2</v>
          </cell>
          <cell r="I1379" t="str">
            <v>29</v>
          </cell>
          <cell r="J1379" t="str">
            <v>RUWAN</v>
          </cell>
          <cell r="K1379" t="str">
            <v>00/0</v>
          </cell>
          <cell r="L1379" t="str">
            <v/>
          </cell>
          <cell r="M1379" t="str">
            <v>B</v>
          </cell>
          <cell r="N1379" t="str">
            <v>D</v>
          </cell>
          <cell r="O1379">
            <v>1299</v>
          </cell>
          <cell r="P1379">
            <v>570</v>
          </cell>
          <cell r="Q1379">
            <v>570</v>
          </cell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1</v>
          </cell>
          <cell r="X1379">
            <v>1110.26</v>
          </cell>
          <cell r="Y1379">
            <v>70047</v>
          </cell>
          <cell r="Z1379" t="str">
            <v>NIPPON FOOTWARE</v>
          </cell>
          <cell r="AA1379">
            <v>-8</v>
          </cell>
          <cell r="AB1379">
            <v>-10392</v>
          </cell>
          <cell r="AC1379">
            <v>24</v>
          </cell>
        </row>
        <row r="1380">
          <cell r="F1380">
            <v>4613029</v>
          </cell>
          <cell r="G1380">
            <v>24</v>
          </cell>
          <cell r="H1380">
            <v>2</v>
          </cell>
          <cell r="I1380" t="str">
            <v>29</v>
          </cell>
          <cell r="J1380" t="str">
            <v>RUWAN</v>
          </cell>
          <cell r="K1380" t="str">
            <v>27/8</v>
          </cell>
          <cell r="L1380" t="str">
            <v>-</v>
          </cell>
          <cell r="M1380" t="str">
            <v>B</v>
          </cell>
          <cell r="N1380" t="str">
            <v>D</v>
          </cell>
          <cell r="O1380">
            <v>1199</v>
          </cell>
          <cell r="P1380">
            <v>585</v>
          </cell>
          <cell r="Q1380">
            <v>585</v>
          </cell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1</v>
          </cell>
          <cell r="X1380">
            <v>1024.79</v>
          </cell>
          <cell r="Y1380">
            <v>70047</v>
          </cell>
          <cell r="Z1380" t="str">
            <v>NIPPON FOOTWARE</v>
          </cell>
          <cell r="AA1380">
            <v>9</v>
          </cell>
          <cell r="AB1380">
            <v>10582.21</v>
          </cell>
          <cell r="AC1380">
            <v>38</v>
          </cell>
        </row>
        <row r="1381">
          <cell r="F1381">
            <v>2614034</v>
          </cell>
          <cell r="G1381">
            <v>24</v>
          </cell>
          <cell r="H1381">
            <v>2</v>
          </cell>
          <cell r="I1381" t="str">
            <v>34</v>
          </cell>
          <cell r="J1381" t="str">
            <v>FOOT BALL</v>
          </cell>
          <cell r="K1381" t="str">
            <v>38/8</v>
          </cell>
          <cell r="L1381" t="str">
            <v>-</v>
          </cell>
          <cell r="M1381" t="str">
            <v>G</v>
          </cell>
          <cell r="N1381" t="str">
            <v>D</v>
          </cell>
          <cell r="O1381">
            <v>50</v>
          </cell>
          <cell r="P1381">
            <v>183.75</v>
          </cell>
          <cell r="Q1381">
            <v>215.63</v>
          </cell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3</v>
          </cell>
          <cell r="X1381">
            <v>468.38</v>
          </cell>
          <cell r="Y1381">
            <v>70059</v>
          </cell>
          <cell r="Z1381" t="str">
            <v>D &amp; D INDUSTRIE</v>
          </cell>
          <cell r="AA1381">
            <v>9</v>
          </cell>
          <cell r="AB1381">
            <v>2651.17</v>
          </cell>
          <cell r="AC1381">
            <v>37</v>
          </cell>
        </row>
        <row r="1382">
          <cell r="F1382">
            <v>2619035</v>
          </cell>
          <cell r="G1382">
            <v>24</v>
          </cell>
          <cell r="H1382">
            <v>2</v>
          </cell>
          <cell r="I1382" t="str">
            <v>35</v>
          </cell>
          <cell r="J1382" t="str">
            <v>DILUM NEW</v>
          </cell>
          <cell r="K1382" t="str">
            <v>42/8</v>
          </cell>
          <cell r="L1382" t="str">
            <v>+</v>
          </cell>
          <cell r="M1382" t="str">
            <v>G</v>
          </cell>
          <cell r="N1382" t="str">
            <v>N</v>
          </cell>
          <cell r="O1382">
            <v>599</v>
          </cell>
          <cell r="P1382">
            <v>250</v>
          </cell>
          <cell r="Q1382">
            <v>293.37</v>
          </cell>
          <cell r="R1382">
            <v>38</v>
          </cell>
          <cell r="S1382">
            <v>12</v>
          </cell>
          <cell r="T1382">
            <v>12</v>
          </cell>
          <cell r="U1382">
            <v>14</v>
          </cell>
          <cell r="V1382">
            <v>7065.18</v>
          </cell>
          <cell r="W1382">
            <v>250</v>
          </cell>
          <cell r="X1382">
            <v>116202.1</v>
          </cell>
          <cell r="Y1382">
            <v>70059</v>
          </cell>
          <cell r="Z1382" t="str">
            <v>D &amp; D INDUSTRIE</v>
          </cell>
          <cell r="AA1382">
            <v>178</v>
          </cell>
          <cell r="AB1382">
            <v>74637.42</v>
          </cell>
          <cell r="AC1382">
            <v>607</v>
          </cell>
        </row>
        <row r="1383">
          <cell r="F1383">
            <v>1619035</v>
          </cell>
          <cell r="G1383">
            <v>24</v>
          </cell>
          <cell r="H1383">
            <v>2</v>
          </cell>
          <cell r="I1383" t="str">
            <v>35</v>
          </cell>
          <cell r="J1383" t="str">
            <v>DILUM NEW</v>
          </cell>
          <cell r="K1383" t="str">
            <v>21/6</v>
          </cell>
          <cell r="L1383" t="str">
            <v>+</v>
          </cell>
          <cell r="M1383" t="str">
            <v>G</v>
          </cell>
          <cell r="N1383" t="str">
            <v>N</v>
          </cell>
          <cell r="O1383">
            <v>499</v>
          </cell>
          <cell r="P1383">
            <v>250</v>
          </cell>
          <cell r="Q1383">
            <v>293.37</v>
          </cell>
          <cell r="R1383">
            <v>55</v>
          </cell>
          <cell r="S1383">
            <v>38</v>
          </cell>
          <cell r="T1383">
            <v>50</v>
          </cell>
          <cell r="U1383">
            <v>40</v>
          </cell>
          <cell r="V1383">
            <v>16420.240000000002</v>
          </cell>
          <cell r="W1383">
            <v>413</v>
          </cell>
          <cell r="X1383">
            <v>174011.81</v>
          </cell>
          <cell r="Y1383">
            <v>70059</v>
          </cell>
          <cell r="Z1383" t="str">
            <v>D &amp; D INDUSTRIE</v>
          </cell>
          <cell r="AA1383">
            <v>131</v>
          </cell>
          <cell r="AB1383">
            <v>54847.839999999997</v>
          </cell>
          <cell r="AC1383">
            <v>734</v>
          </cell>
        </row>
        <row r="1384">
          <cell r="F1384">
            <v>1614035</v>
          </cell>
          <cell r="G1384">
            <v>24</v>
          </cell>
          <cell r="H1384">
            <v>2</v>
          </cell>
          <cell r="I1384" t="str">
            <v>35</v>
          </cell>
          <cell r="J1384" t="str">
            <v>DILUM NEW</v>
          </cell>
          <cell r="K1384" t="str">
            <v>21/6</v>
          </cell>
          <cell r="L1384" t="str">
            <v>+</v>
          </cell>
          <cell r="M1384" t="str">
            <v>G</v>
          </cell>
          <cell r="N1384" t="str">
            <v>N</v>
          </cell>
          <cell r="O1384">
            <v>499</v>
          </cell>
          <cell r="P1384">
            <v>250</v>
          </cell>
          <cell r="Q1384">
            <v>293.37</v>
          </cell>
          <cell r="R1384">
            <v>36</v>
          </cell>
          <cell r="S1384">
            <v>0</v>
          </cell>
          <cell r="T1384">
            <v>3</v>
          </cell>
          <cell r="U1384">
            <v>4</v>
          </cell>
          <cell r="V1384">
            <v>1706</v>
          </cell>
          <cell r="W1384">
            <v>111</v>
          </cell>
          <cell r="X1384">
            <v>49610.29</v>
          </cell>
          <cell r="Y1384">
            <v>70059</v>
          </cell>
          <cell r="Z1384" t="str">
            <v>D &amp; D INDUSTRIE</v>
          </cell>
          <cell r="AA1384">
            <v>500</v>
          </cell>
          <cell r="AB1384">
            <v>205122.36</v>
          </cell>
          <cell r="AC1384">
            <v>524</v>
          </cell>
        </row>
        <row r="1385">
          <cell r="F1385">
            <v>2614035</v>
          </cell>
          <cell r="G1385">
            <v>24</v>
          </cell>
          <cell r="H1385">
            <v>2</v>
          </cell>
          <cell r="I1385" t="str">
            <v>35</v>
          </cell>
          <cell r="J1385" t="str">
            <v>DILUM NEW</v>
          </cell>
          <cell r="K1385" t="str">
            <v>42/8</v>
          </cell>
          <cell r="L1385" t="str">
            <v>+</v>
          </cell>
          <cell r="M1385" t="str">
            <v>G</v>
          </cell>
          <cell r="N1385" t="str">
            <v>N</v>
          </cell>
          <cell r="O1385">
            <v>599</v>
          </cell>
          <cell r="P1385">
            <v>250</v>
          </cell>
          <cell r="Q1385">
            <v>293.37</v>
          </cell>
          <cell r="R1385">
            <v>35</v>
          </cell>
          <cell r="S1385">
            <v>33</v>
          </cell>
          <cell r="T1385">
            <v>31</v>
          </cell>
          <cell r="U1385">
            <v>31</v>
          </cell>
          <cell r="V1385">
            <v>15615.07</v>
          </cell>
          <cell r="W1385">
            <v>335</v>
          </cell>
          <cell r="X1385">
            <v>161257.39000000001</v>
          </cell>
          <cell r="Y1385">
            <v>70059</v>
          </cell>
          <cell r="Z1385" t="str">
            <v>D &amp; D INDUSTRIE</v>
          </cell>
          <cell r="AA1385">
            <v>436</v>
          </cell>
          <cell r="AB1385">
            <v>180554.18</v>
          </cell>
          <cell r="AC1385">
            <v>779</v>
          </cell>
        </row>
        <row r="1386">
          <cell r="F1386">
            <v>4616136</v>
          </cell>
          <cell r="G1386">
            <v>24</v>
          </cell>
          <cell r="H1386">
            <v>2</v>
          </cell>
          <cell r="I1386" t="str">
            <v>36</v>
          </cell>
          <cell r="J1386" t="str">
            <v>COSMOS</v>
          </cell>
          <cell r="K1386" t="str">
            <v>00/0</v>
          </cell>
          <cell r="L1386" t="str">
            <v/>
          </cell>
          <cell r="M1386" t="str">
            <v>B</v>
          </cell>
          <cell r="N1386" t="str">
            <v>W</v>
          </cell>
          <cell r="O1386">
            <v>3099</v>
          </cell>
          <cell r="P1386">
            <v>1530.49</v>
          </cell>
          <cell r="Q1386">
            <v>1530.49</v>
          </cell>
          <cell r="R1386">
            <v>0</v>
          </cell>
          <cell r="S1386">
            <v>0</v>
          </cell>
          <cell r="T1386">
            <v>0</v>
          </cell>
          <cell r="U1386">
            <v>0</v>
          </cell>
          <cell r="V1386">
            <v>0</v>
          </cell>
          <cell r="W1386">
            <v>0</v>
          </cell>
          <cell r="X1386">
            <v>0</v>
          </cell>
          <cell r="Y1386">
            <v>80005</v>
          </cell>
          <cell r="Z1386" t="str">
            <v xml:space="preserve">BATA INDIA     </v>
          </cell>
        </row>
        <row r="1387">
          <cell r="F1387">
            <v>4618136</v>
          </cell>
          <cell r="G1387">
            <v>24</v>
          </cell>
          <cell r="H1387">
            <v>2</v>
          </cell>
          <cell r="I1387" t="str">
            <v>36</v>
          </cell>
          <cell r="J1387" t="str">
            <v>COSMOS</v>
          </cell>
          <cell r="K1387" t="str">
            <v>00/0</v>
          </cell>
          <cell r="L1387" t="str">
            <v/>
          </cell>
          <cell r="M1387" t="str">
            <v>B</v>
          </cell>
          <cell r="N1387" t="str">
            <v>W</v>
          </cell>
          <cell r="O1387">
            <v>3099</v>
          </cell>
          <cell r="P1387">
            <v>1530.49</v>
          </cell>
          <cell r="Q1387">
            <v>1530.49</v>
          </cell>
          <cell r="R1387">
            <v>0</v>
          </cell>
          <cell r="S1387">
            <v>0</v>
          </cell>
          <cell r="T1387">
            <v>0</v>
          </cell>
          <cell r="U1387">
            <v>0</v>
          </cell>
          <cell r="V1387">
            <v>0</v>
          </cell>
          <cell r="W1387">
            <v>0</v>
          </cell>
          <cell r="X1387">
            <v>0</v>
          </cell>
          <cell r="Y1387">
            <v>80005</v>
          </cell>
          <cell r="Z1387" t="str">
            <v xml:space="preserve">BATA INDIA     </v>
          </cell>
        </row>
        <row r="1388">
          <cell r="F1388">
            <v>4614545</v>
          </cell>
          <cell r="G1388">
            <v>24</v>
          </cell>
          <cell r="H1388">
            <v>2</v>
          </cell>
          <cell r="I1388" t="str">
            <v>45</v>
          </cell>
          <cell r="J1388" t="str">
            <v>DEO-S</v>
          </cell>
          <cell r="K1388" t="str">
            <v>42/8</v>
          </cell>
          <cell r="L1388" t="str">
            <v>+</v>
          </cell>
          <cell r="M1388" t="str">
            <v>B</v>
          </cell>
          <cell r="N1388" t="str">
            <v>N</v>
          </cell>
          <cell r="O1388">
            <v>1299</v>
          </cell>
          <cell r="P1388">
            <v>650</v>
          </cell>
          <cell r="Q1388">
            <v>762.76</v>
          </cell>
          <cell r="R1388">
            <v>57</v>
          </cell>
          <cell r="S1388">
            <v>31</v>
          </cell>
          <cell r="T1388">
            <v>31</v>
          </cell>
          <cell r="U1388">
            <v>26</v>
          </cell>
          <cell r="V1388">
            <v>27978.55</v>
          </cell>
          <cell r="W1388">
            <v>802</v>
          </cell>
          <cell r="X1388">
            <v>856750.14</v>
          </cell>
          <cell r="Y1388">
            <v>70002</v>
          </cell>
          <cell r="Z1388" t="str">
            <v>SAMSON COMPOUND</v>
          </cell>
          <cell r="AA1388">
            <v>1143</v>
          </cell>
          <cell r="AB1388">
            <v>1146752.3</v>
          </cell>
          <cell r="AC1388">
            <v>115</v>
          </cell>
        </row>
        <row r="1389">
          <cell r="F1389">
            <v>4616545</v>
          </cell>
          <cell r="G1389">
            <v>24</v>
          </cell>
          <cell r="H1389">
            <v>2</v>
          </cell>
          <cell r="I1389" t="str">
            <v>45</v>
          </cell>
          <cell r="J1389" t="str">
            <v>DEO-S</v>
          </cell>
          <cell r="K1389" t="str">
            <v>42/8</v>
          </cell>
          <cell r="L1389" t="str">
            <v>+</v>
          </cell>
          <cell r="M1389" t="str">
            <v>B</v>
          </cell>
          <cell r="N1389" t="str">
            <v>N</v>
          </cell>
          <cell r="O1389">
            <v>1299</v>
          </cell>
          <cell r="P1389">
            <v>650</v>
          </cell>
          <cell r="Q1389">
            <v>762.76</v>
          </cell>
          <cell r="R1389">
            <v>45</v>
          </cell>
          <cell r="S1389">
            <v>32</v>
          </cell>
          <cell r="T1389">
            <v>23</v>
          </cell>
          <cell r="U1389">
            <v>21</v>
          </cell>
          <cell r="V1389">
            <v>22760.33</v>
          </cell>
          <cell r="W1389">
            <v>639</v>
          </cell>
          <cell r="X1389">
            <v>691247.19</v>
          </cell>
          <cell r="Y1389">
            <v>70002</v>
          </cell>
          <cell r="Z1389" t="str">
            <v>SAMSON COMPOUND</v>
          </cell>
          <cell r="AA1389">
            <v>1103</v>
          </cell>
          <cell r="AB1389">
            <v>1111128.2</v>
          </cell>
          <cell r="AC1389">
            <v>96</v>
          </cell>
        </row>
        <row r="1390">
          <cell r="F1390">
            <v>4618051</v>
          </cell>
          <cell r="G1390">
            <v>24</v>
          </cell>
          <cell r="H1390">
            <v>2</v>
          </cell>
          <cell r="I1390" t="str">
            <v>51</v>
          </cell>
          <cell r="J1390" t="str">
            <v>JET</v>
          </cell>
          <cell r="K1390" t="str">
            <v>18/8</v>
          </cell>
          <cell r="L1390" t="str">
            <v>-</v>
          </cell>
          <cell r="M1390" t="str">
            <v>G</v>
          </cell>
          <cell r="N1390" t="str">
            <v>D</v>
          </cell>
          <cell r="O1390">
            <v>999</v>
          </cell>
          <cell r="P1390">
            <v>640</v>
          </cell>
          <cell r="Q1390">
            <v>640</v>
          </cell>
          <cell r="R1390">
            <v>2</v>
          </cell>
          <cell r="S1390">
            <v>0</v>
          </cell>
          <cell r="T1390">
            <v>3</v>
          </cell>
          <cell r="U1390">
            <v>1</v>
          </cell>
          <cell r="V1390">
            <v>853.85</v>
          </cell>
          <cell r="W1390">
            <v>71</v>
          </cell>
          <cell r="X1390">
            <v>58907.11</v>
          </cell>
          <cell r="Y1390">
            <v>14240</v>
          </cell>
          <cell r="Z1390" t="str">
            <v>LEATHER FACTORY</v>
          </cell>
          <cell r="AA1390">
            <v>222</v>
          </cell>
          <cell r="AB1390">
            <v>250320.51</v>
          </cell>
          <cell r="AC1390">
            <v>316</v>
          </cell>
        </row>
        <row r="1391">
          <cell r="F1391">
            <v>3617051</v>
          </cell>
          <cell r="G1391">
            <v>24</v>
          </cell>
          <cell r="H1391">
            <v>2</v>
          </cell>
          <cell r="I1391" t="str">
            <v>51</v>
          </cell>
          <cell r="J1391" t="str">
            <v>JET</v>
          </cell>
          <cell r="K1391" t="str">
            <v>18/8</v>
          </cell>
          <cell r="L1391" t="str">
            <v>-</v>
          </cell>
          <cell r="M1391" t="str">
            <v>G</v>
          </cell>
          <cell r="N1391" t="str">
            <v>D</v>
          </cell>
          <cell r="O1391">
            <v>999</v>
          </cell>
          <cell r="P1391">
            <v>610</v>
          </cell>
          <cell r="Q1391">
            <v>610</v>
          </cell>
          <cell r="R1391">
            <v>1</v>
          </cell>
          <cell r="S1391">
            <v>1</v>
          </cell>
          <cell r="T1391">
            <v>2</v>
          </cell>
          <cell r="U1391">
            <v>0</v>
          </cell>
          <cell r="V1391">
            <v>0</v>
          </cell>
          <cell r="W1391">
            <v>42</v>
          </cell>
          <cell r="X1391">
            <v>34735.040000000001</v>
          </cell>
          <cell r="Y1391">
            <v>14240</v>
          </cell>
          <cell r="Z1391" t="str">
            <v>LEATHER FACTORY</v>
          </cell>
          <cell r="AA1391">
            <v>339</v>
          </cell>
          <cell r="AB1391">
            <v>349380.61</v>
          </cell>
          <cell r="AC1391">
            <v>273</v>
          </cell>
        </row>
        <row r="1392">
          <cell r="F1392">
            <v>4617151</v>
          </cell>
          <cell r="G1392">
            <v>24</v>
          </cell>
          <cell r="H1392">
            <v>2</v>
          </cell>
          <cell r="I1392" t="str">
            <v>51</v>
          </cell>
          <cell r="J1392" t="str">
            <v>ZULU</v>
          </cell>
          <cell r="K1392" t="str">
            <v>00/0</v>
          </cell>
          <cell r="L1392" t="str">
            <v/>
          </cell>
          <cell r="M1392" t="str">
            <v>B</v>
          </cell>
          <cell r="N1392" t="str">
            <v>W</v>
          </cell>
          <cell r="O1392">
            <v>2999</v>
          </cell>
          <cell r="P1392">
            <v>1476.46</v>
          </cell>
          <cell r="Q1392">
            <v>1476.46</v>
          </cell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80005</v>
          </cell>
          <cell r="Z1392" t="str">
            <v xml:space="preserve">BATA INDIA     </v>
          </cell>
        </row>
        <row r="1393">
          <cell r="F1393">
            <v>4619151</v>
          </cell>
          <cell r="G1393">
            <v>24</v>
          </cell>
          <cell r="H1393">
            <v>2</v>
          </cell>
          <cell r="I1393" t="str">
            <v>51</v>
          </cell>
          <cell r="J1393" t="str">
            <v>ZULU</v>
          </cell>
          <cell r="K1393" t="str">
            <v>00/0</v>
          </cell>
          <cell r="L1393" t="str">
            <v/>
          </cell>
          <cell r="M1393" t="str">
            <v>B</v>
          </cell>
          <cell r="N1393" t="str">
            <v>W</v>
          </cell>
          <cell r="O1393">
            <v>2999</v>
          </cell>
          <cell r="P1393">
            <v>1476.46</v>
          </cell>
          <cell r="Q1393">
            <v>1476.46</v>
          </cell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80005</v>
          </cell>
          <cell r="Z1393" t="str">
            <v xml:space="preserve">BATA INDIA     </v>
          </cell>
        </row>
        <row r="1394">
          <cell r="F1394">
            <v>3618051</v>
          </cell>
          <cell r="G1394">
            <v>24</v>
          </cell>
          <cell r="H1394">
            <v>2</v>
          </cell>
          <cell r="I1394" t="str">
            <v>51</v>
          </cell>
          <cell r="J1394" t="str">
            <v>JET</v>
          </cell>
          <cell r="K1394" t="str">
            <v>18/8</v>
          </cell>
          <cell r="L1394" t="str">
            <v>-</v>
          </cell>
          <cell r="M1394" t="str">
            <v>G</v>
          </cell>
          <cell r="N1394" t="str">
            <v>D</v>
          </cell>
          <cell r="O1394">
            <v>999</v>
          </cell>
          <cell r="P1394">
            <v>610</v>
          </cell>
          <cell r="Q1394">
            <v>610</v>
          </cell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13</v>
          </cell>
          <cell r="X1394">
            <v>10843.89</v>
          </cell>
          <cell r="Y1394">
            <v>14240</v>
          </cell>
          <cell r="Z1394" t="str">
            <v>LEATHER FACTORY</v>
          </cell>
          <cell r="AA1394">
            <v>161</v>
          </cell>
          <cell r="AB1394">
            <v>169931.78</v>
          </cell>
          <cell r="AC1394">
            <v>484</v>
          </cell>
        </row>
        <row r="1395">
          <cell r="F1395">
            <v>4617051</v>
          </cell>
          <cell r="G1395">
            <v>24</v>
          </cell>
          <cell r="H1395">
            <v>2</v>
          </cell>
          <cell r="I1395" t="str">
            <v>51</v>
          </cell>
          <cell r="J1395" t="str">
            <v>JET</v>
          </cell>
          <cell r="K1395" t="str">
            <v>18/8</v>
          </cell>
          <cell r="L1395" t="str">
            <v>-</v>
          </cell>
          <cell r="M1395" t="str">
            <v>G</v>
          </cell>
          <cell r="N1395" t="str">
            <v>D</v>
          </cell>
          <cell r="O1395">
            <v>999</v>
          </cell>
          <cell r="P1395">
            <v>640</v>
          </cell>
          <cell r="Q1395">
            <v>640</v>
          </cell>
          <cell r="R1395">
            <v>4</v>
          </cell>
          <cell r="S1395">
            <v>2</v>
          </cell>
          <cell r="T1395">
            <v>3</v>
          </cell>
          <cell r="U1395">
            <v>2</v>
          </cell>
          <cell r="V1395">
            <v>1579.62</v>
          </cell>
          <cell r="W1395">
            <v>125</v>
          </cell>
          <cell r="X1395">
            <v>98142.42</v>
          </cell>
          <cell r="Y1395">
            <v>14240</v>
          </cell>
          <cell r="Z1395" t="str">
            <v>LEATHER FACTORY</v>
          </cell>
          <cell r="AA1395">
            <v>200</v>
          </cell>
          <cell r="AB1395">
            <v>216128.44</v>
          </cell>
          <cell r="AC1395">
            <v>189</v>
          </cell>
        </row>
        <row r="1396">
          <cell r="F1396">
            <v>3615052</v>
          </cell>
          <cell r="G1396">
            <v>24</v>
          </cell>
          <cell r="H1396">
            <v>2</v>
          </cell>
          <cell r="I1396" t="str">
            <v>52</v>
          </cell>
          <cell r="J1396" t="str">
            <v>ROUTER</v>
          </cell>
          <cell r="K1396" t="str">
            <v>00/0</v>
          </cell>
          <cell r="L1396" t="str">
            <v/>
          </cell>
          <cell r="M1396" t="str">
            <v>G</v>
          </cell>
          <cell r="N1396" t="str">
            <v>D</v>
          </cell>
          <cell r="O1396">
            <v>1299</v>
          </cell>
          <cell r="P1396">
            <v>610</v>
          </cell>
          <cell r="Q1396">
            <v>610</v>
          </cell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7</v>
          </cell>
          <cell r="X1396">
            <v>7605.28</v>
          </cell>
          <cell r="Y1396">
            <v>14240</v>
          </cell>
          <cell r="Z1396" t="str">
            <v>LEATHER FACTORY</v>
          </cell>
          <cell r="AA1396">
            <v>87</v>
          </cell>
          <cell r="AB1396">
            <v>94083.45</v>
          </cell>
          <cell r="AC1396">
            <v>552</v>
          </cell>
        </row>
        <row r="1397">
          <cell r="F1397">
            <v>4617052</v>
          </cell>
          <cell r="G1397">
            <v>24</v>
          </cell>
          <cell r="H1397">
            <v>2</v>
          </cell>
          <cell r="I1397" t="str">
            <v>52</v>
          </cell>
          <cell r="J1397" t="str">
            <v>ROUTER</v>
          </cell>
          <cell r="K1397" t="str">
            <v>18/8</v>
          </cell>
          <cell r="L1397" t="str">
            <v>-</v>
          </cell>
          <cell r="M1397" t="str">
            <v>G</v>
          </cell>
          <cell r="N1397" t="str">
            <v>D</v>
          </cell>
          <cell r="O1397">
            <v>999</v>
          </cell>
          <cell r="P1397">
            <v>640</v>
          </cell>
          <cell r="Q1397">
            <v>640</v>
          </cell>
          <cell r="R1397">
            <v>4</v>
          </cell>
          <cell r="S1397">
            <v>2</v>
          </cell>
          <cell r="T1397">
            <v>2</v>
          </cell>
          <cell r="U1397">
            <v>1</v>
          </cell>
          <cell r="V1397">
            <v>853.85</v>
          </cell>
          <cell r="W1397">
            <v>104</v>
          </cell>
          <cell r="X1397">
            <v>85176.55</v>
          </cell>
          <cell r="Y1397">
            <v>14240</v>
          </cell>
          <cell r="Z1397" t="str">
            <v>LEATHER FACTORY</v>
          </cell>
          <cell r="AA1397">
            <v>165</v>
          </cell>
          <cell r="AB1397">
            <v>183785.77</v>
          </cell>
          <cell r="AC1397">
            <v>243</v>
          </cell>
        </row>
        <row r="1398">
          <cell r="F1398">
            <v>4615052</v>
          </cell>
          <cell r="G1398">
            <v>24</v>
          </cell>
          <cell r="H1398">
            <v>2</v>
          </cell>
          <cell r="I1398" t="str">
            <v>52</v>
          </cell>
          <cell r="J1398" t="str">
            <v>ROUTER</v>
          </cell>
          <cell r="K1398" t="str">
            <v>18/8</v>
          </cell>
          <cell r="L1398" t="str">
            <v>-</v>
          </cell>
          <cell r="M1398" t="str">
            <v>G</v>
          </cell>
          <cell r="N1398" t="str">
            <v>D</v>
          </cell>
          <cell r="O1398">
            <v>999</v>
          </cell>
          <cell r="P1398">
            <v>640</v>
          </cell>
          <cell r="Q1398">
            <v>640</v>
          </cell>
          <cell r="R1398">
            <v>0</v>
          </cell>
          <cell r="S1398">
            <v>1</v>
          </cell>
          <cell r="T1398">
            <v>0</v>
          </cell>
          <cell r="U1398">
            <v>0</v>
          </cell>
          <cell r="V1398">
            <v>0</v>
          </cell>
          <cell r="W1398">
            <v>30</v>
          </cell>
          <cell r="X1398">
            <v>25487.42</v>
          </cell>
          <cell r="Y1398">
            <v>14240</v>
          </cell>
          <cell r="Z1398" t="str">
            <v>LEATHER FACTORY</v>
          </cell>
          <cell r="AA1398">
            <v>96</v>
          </cell>
          <cell r="AB1398">
            <v>112575.94</v>
          </cell>
          <cell r="AC1398">
            <v>539</v>
          </cell>
        </row>
        <row r="1399">
          <cell r="F1399">
            <v>3617052</v>
          </cell>
          <cell r="G1399">
            <v>24</v>
          </cell>
          <cell r="H1399">
            <v>2</v>
          </cell>
          <cell r="I1399" t="str">
            <v>52</v>
          </cell>
          <cell r="J1399" t="str">
            <v>ROUTER</v>
          </cell>
          <cell r="K1399" t="str">
            <v>18/8</v>
          </cell>
          <cell r="L1399" t="str">
            <v>-</v>
          </cell>
          <cell r="M1399" t="str">
            <v>G</v>
          </cell>
          <cell r="N1399" t="str">
            <v>D</v>
          </cell>
          <cell r="O1399">
            <v>999</v>
          </cell>
          <cell r="P1399">
            <v>610</v>
          </cell>
          <cell r="Q1399">
            <v>610</v>
          </cell>
          <cell r="R1399">
            <v>0</v>
          </cell>
          <cell r="S1399">
            <v>3</v>
          </cell>
          <cell r="T1399">
            <v>2</v>
          </cell>
          <cell r="U1399">
            <v>2</v>
          </cell>
          <cell r="V1399">
            <v>1707.7</v>
          </cell>
          <cell r="W1399">
            <v>117</v>
          </cell>
          <cell r="X1399">
            <v>95136.03</v>
          </cell>
          <cell r="Y1399">
            <v>14240</v>
          </cell>
          <cell r="Z1399" t="str">
            <v>LEATHER FACTORY</v>
          </cell>
          <cell r="AA1399">
            <v>272</v>
          </cell>
          <cell r="AB1399">
            <v>279121.52</v>
          </cell>
          <cell r="AC1399">
            <v>240</v>
          </cell>
        </row>
        <row r="1400">
          <cell r="F1400">
            <v>2614054</v>
          </cell>
          <cell r="G1400">
            <v>24</v>
          </cell>
          <cell r="H1400">
            <v>2</v>
          </cell>
          <cell r="I1400" t="str">
            <v>54</v>
          </cell>
          <cell r="J1400" t="str">
            <v>COMMANDO</v>
          </cell>
          <cell r="K1400" t="str">
            <v>14/4</v>
          </cell>
          <cell r="L1400" t="str">
            <v>+</v>
          </cell>
          <cell r="M1400" t="str">
            <v>G</v>
          </cell>
          <cell r="N1400" t="str">
            <v>D</v>
          </cell>
          <cell r="O1400">
            <v>699</v>
          </cell>
          <cell r="P1400">
            <v>322</v>
          </cell>
          <cell r="Q1400">
            <v>377.86</v>
          </cell>
          <cell r="R1400">
            <v>0</v>
          </cell>
          <cell r="S1400">
            <v>0</v>
          </cell>
          <cell r="T1400">
            <v>0</v>
          </cell>
          <cell r="U1400">
            <v>0</v>
          </cell>
          <cell r="V1400">
            <v>0</v>
          </cell>
          <cell r="W1400">
            <v>30</v>
          </cell>
          <cell r="X1400">
            <v>17923.2</v>
          </cell>
          <cell r="Y1400">
            <v>70059</v>
          </cell>
          <cell r="Z1400" t="str">
            <v>D &amp; D INDUSTRIE</v>
          </cell>
          <cell r="AA1400">
            <v>468</v>
          </cell>
          <cell r="AB1400">
            <v>271924.56</v>
          </cell>
          <cell r="AC1400">
            <v>330</v>
          </cell>
        </row>
        <row r="1401">
          <cell r="F1401">
            <v>1614054</v>
          </cell>
          <cell r="G1401">
            <v>24</v>
          </cell>
          <cell r="H1401">
            <v>2</v>
          </cell>
          <cell r="I1401" t="str">
            <v>54</v>
          </cell>
          <cell r="J1401" t="str">
            <v>COMMANDO</v>
          </cell>
          <cell r="K1401" t="str">
            <v>14/4</v>
          </cell>
          <cell r="L1401" t="str">
            <v>+</v>
          </cell>
          <cell r="M1401" t="str">
            <v>G</v>
          </cell>
          <cell r="N1401" t="str">
            <v>D</v>
          </cell>
          <cell r="O1401">
            <v>699</v>
          </cell>
          <cell r="P1401">
            <v>322</v>
          </cell>
          <cell r="Q1401">
            <v>377.86</v>
          </cell>
          <cell r="R1401">
            <v>0</v>
          </cell>
          <cell r="S1401">
            <v>1</v>
          </cell>
          <cell r="T1401">
            <v>0</v>
          </cell>
          <cell r="U1401">
            <v>0</v>
          </cell>
          <cell r="V1401">
            <v>0</v>
          </cell>
          <cell r="W1401">
            <v>12</v>
          </cell>
          <cell r="X1401">
            <v>6846.67</v>
          </cell>
          <cell r="Y1401">
            <v>70059</v>
          </cell>
          <cell r="Z1401" t="str">
            <v>D &amp; D INDUSTRIE</v>
          </cell>
          <cell r="AA1401">
            <v>92</v>
          </cell>
          <cell r="AB1401">
            <v>53530.57</v>
          </cell>
          <cell r="AC1401">
            <v>357</v>
          </cell>
        </row>
        <row r="1402">
          <cell r="F1402">
            <v>1617054</v>
          </cell>
          <cell r="G1402">
            <v>24</v>
          </cell>
          <cell r="H1402">
            <v>2</v>
          </cell>
          <cell r="I1402" t="str">
            <v>54</v>
          </cell>
          <cell r="J1402" t="str">
            <v>COMMANDO</v>
          </cell>
          <cell r="K1402" t="str">
            <v>14/4</v>
          </cell>
          <cell r="L1402" t="str">
            <v>+</v>
          </cell>
          <cell r="M1402" t="str">
            <v>G</v>
          </cell>
          <cell r="N1402" t="str">
            <v>D</v>
          </cell>
          <cell r="O1402">
            <v>699</v>
          </cell>
          <cell r="P1402">
            <v>322</v>
          </cell>
          <cell r="Q1402">
            <v>377.86</v>
          </cell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15</v>
          </cell>
          <cell r="X1402">
            <v>8961.6</v>
          </cell>
          <cell r="Y1402">
            <v>70059</v>
          </cell>
          <cell r="Z1402" t="str">
            <v>D &amp; D INDUSTRIE</v>
          </cell>
          <cell r="AA1402">
            <v>162</v>
          </cell>
          <cell r="AB1402">
            <v>94275.94</v>
          </cell>
          <cell r="AC1402">
            <v>590</v>
          </cell>
        </row>
        <row r="1403">
          <cell r="F1403">
            <v>2617054</v>
          </cell>
          <cell r="G1403">
            <v>24</v>
          </cell>
          <cell r="H1403">
            <v>2</v>
          </cell>
          <cell r="I1403" t="str">
            <v>54</v>
          </cell>
          <cell r="J1403" t="str">
            <v>COMMANDO</v>
          </cell>
          <cell r="K1403" t="str">
            <v>14/4</v>
          </cell>
          <cell r="L1403" t="str">
            <v>+</v>
          </cell>
          <cell r="M1403" t="str">
            <v>G</v>
          </cell>
          <cell r="N1403" t="str">
            <v>D</v>
          </cell>
          <cell r="O1403">
            <v>699</v>
          </cell>
          <cell r="P1403">
            <v>322</v>
          </cell>
          <cell r="Q1403">
            <v>377.86</v>
          </cell>
          <cell r="R1403">
            <v>0</v>
          </cell>
          <cell r="S1403">
            <v>0</v>
          </cell>
          <cell r="T1403">
            <v>1</v>
          </cell>
          <cell r="U1403">
            <v>0</v>
          </cell>
          <cell r="V1403">
            <v>0</v>
          </cell>
          <cell r="W1403">
            <v>15</v>
          </cell>
          <cell r="X1403">
            <v>8961.6</v>
          </cell>
          <cell r="Y1403">
            <v>70059</v>
          </cell>
          <cell r="Z1403" t="str">
            <v>D &amp; D INDUSTRIE</v>
          </cell>
          <cell r="AA1403">
            <v>97</v>
          </cell>
          <cell r="AB1403">
            <v>55687.360000000001</v>
          </cell>
          <cell r="AC1403">
            <v>660</v>
          </cell>
        </row>
        <row r="1404">
          <cell r="F1404">
            <v>2617555</v>
          </cell>
          <cell r="G1404">
            <v>24</v>
          </cell>
          <cell r="H1404">
            <v>2</v>
          </cell>
          <cell r="I1404" t="str">
            <v>55</v>
          </cell>
          <cell r="J1404" t="str">
            <v>COMMANDO 2</v>
          </cell>
          <cell r="K1404" t="str">
            <v>00/0</v>
          </cell>
          <cell r="L1404" t="str">
            <v/>
          </cell>
          <cell r="M1404" t="str">
            <v>G</v>
          </cell>
          <cell r="N1404" t="str">
            <v>W</v>
          </cell>
          <cell r="O1404">
            <v>799</v>
          </cell>
          <cell r="P1404">
            <v>370</v>
          </cell>
          <cell r="Q1404">
            <v>434.18</v>
          </cell>
          <cell r="R1404">
            <v>19</v>
          </cell>
          <cell r="S1404">
            <v>17</v>
          </cell>
          <cell r="T1404">
            <v>20</v>
          </cell>
          <cell r="U1404">
            <v>21</v>
          </cell>
          <cell r="V1404">
            <v>14067.93</v>
          </cell>
          <cell r="W1404">
            <v>145</v>
          </cell>
          <cell r="X1404">
            <v>97594.58</v>
          </cell>
          <cell r="Y1404">
            <v>70059</v>
          </cell>
          <cell r="Z1404" t="str">
            <v>D &amp; D INDUSTRIE</v>
          </cell>
          <cell r="AA1404">
            <v>0</v>
          </cell>
          <cell r="AB1404">
            <v>0</v>
          </cell>
          <cell r="AC1404">
            <v>0</v>
          </cell>
        </row>
        <row r="1405">
          <cell r="F1405">
            <v>1617555</v>
          </cell>
          <cell r="G1405">
            <v>24</v>
          </cell>
          <cell r="H1405">
            <v>2</v>
          </cell>
          <cell r="I1405" t="str">
            <v>55</v>
          </cell>
          <cell r="J1405" t="str">
            <v>COMMANDO 2</v>
          </cell>
          <cell r="K1405" t="str">
            <v>00/0</v>
          </cell>
          <cell r="L1405" t="str">
            <v/>
          </cell>
          <cell r="M1405" t="str">
            <v>G</v>
          </cell>
          <cell r="N1405" t="str">
            <v>W</v>
          </cell>
          <cell r="O1405">
            <v>799</v>
          </cell>
          <cell r="P1405">
            <v>370</v>
          </cell>
          <cell r="Q1405">
            <v>434.18</v>
          </cell>
          <cell r="R1405">
            <v>13</v>
          </cell>
          <cell r="S1405">
            <v>17</v>
          </cell>
          <cell r="T1405">
            <v>24</v>
          </cell>
          <cell r="U1405">
            <v>29</v>
          </cell>
          <cell r="V1405">
            <v>19804.39</v>
          </cell>
          <cell r="W1405">
            <v>159</v>
          </cell>
          <cell r="X1405">
            <v>107455.85</v>
          </cell>
          <cell r="Y1405">
            <v>70059</v>
          </cell>
          <cell r="Z1405" t="str">
            <v>D &amp; D INDUSTRIE</v>
          </cell>
          <cell r="AA1405">
            <v>0</v>
          </cell>
          <cell r="AB1405">
            <v>0</v>
          </cell>
          <cell r="AC1405">
            <v>0</v>
          </cell>
        </row>
        <row r="1406">
          <cell r="F1406">
            <v>2614555</v>
          </cell>
          <cell r="G1406">
            <v>24</v>
          </cell>
          <cell r="H1406">
            <v>2</v>
          </cell>
          <cell r="I1406" t="str">
            <v>55</v>
          </cell>
          <cell r="J1406" t="str">
            <v>COMMANDO 2</v>
          </cell>
          <cell r="K1406" t="str">
            <v>00/0</v>
          </cell>
          <cell r="L1406" t="str">
            <v/>
          </cell>
          <cell r="M1406" t="str">
            <v>G</v>
          </cell>
          <cell r="N1406" t="str">
            <v>W</v>
          </cell>
          <cell r="O1406">
            <v>799</v>
          </cell>
          <cell r="P1406">
            <v>370</v>
          </cell>
          <cell r="Q1406">
            <v>434.18</v>
          </cell>
          <cell r="R1406">
            <v>20</v>
          </cell>
          <cell r="S1406">
            <v>15</v>
          </cell>
          <cell r="T1406">
            <v>17</v>
          </cell>
          <cell r="U1406">
            <v>27</v>
          </cell>
          <cell r="V1406">
            <v>18336.13</v>
          </cell>
          <cell r="W1406">
            <v>142</v>
          </cell>
          <cell r="X1406">
            <v>95648.3</v>
          </cell>
          <cell r="Y1406">
            <v>70059</v>
          </cell>
          <cell r="Z1406" t="str">
            <v>D &amp; D INDUSTRIE</v>
          </cell>
          <cell r="AA1406">
            <v>0</v>
          </cell>
          <cell r="AB1406">
            <v>0</v>
          </cell>
          <cell r="AC1406">
            <v>0</v>
          </cell>
        </row>
        <row r="1407">
          <cell r="F1407">
            <v>1614555</v>
          </cell>
          <cell r="G1407">
            <v>24</v>
          </cell>
          <cell r="H1407">
            <v>2</v>
          </cell>
          <cell r="I1407" t="str">
            <v>55</v>
          </cell>
          <cell r="J1407" t="str">
            <v>COMMANDO 2</v>
          </cell>
          <cell r="K1407" t="str">
            <v>00/0</v>
          </cell>
          <cell r="L1407" t="str">
            <v/>
          </cell>
          <cell r="M1407" t="str">
            <v>G</v>
          </cell>
          <cell r="N1407" t="str">
            <v>W</v>
          </cell>
          <cell r="O1407">
            <v>799</v>
          </cell>
          <cell r="P1407">
            <v>370</v>
          </cell>
          <cell r="Q1407">
            <v>434.18</v>
          </cell>
          <cell r="R1407">
            <v>10</v>
          </cell>
          <cell r="S1407">
            <v>6</v>
          </cell>
          <cell r="T1407">
            <v>12</v>
          </cell>
          <cell r="U1407">
            <v>7</v>
          </cell>
          <cell r="V1407">
            <v>4780.37</v>
          </cell>
          <cell r="W1407">
            <v>59</v>
          </cell>
          <cell r="X1407">
            <v>39574.61</v>
          </cell>
          <cell r="Y1407">
            <v>70059</v>
          </cell>
          <cell r="Z1407" t="str">
            <v>D &amp; D INDUSTRIE</v>
          </cell>
          <cell r="AA1407">
            <v>0</v>
          </cell>
          <cell r="AB1407">
            <v>0</v>
          </cell>
          <cell r="AC1407">
            <v>0</v>
          </cell>
        </row>
        <row r="1408">
          <cell r="F1408">
            <v>2618061</v>
          </cell>
          <cell r="G1408">
            <v>24</v>
          </cell>
          <cell r="H1408">
            <v>2</v>
          </cell>
          <cell r="I1408" t="str">
            <v>61</v>
          </cell>
          <cell r="J1408" t="str">
            <v>GALAXY</v>
          </cell>
          <cell r="K1408" t="str">
            <v>18/8</v>
          </cell>
          <cell r="L1408" t="str">
            <v>-</v>
          </cell>
          <cell r="M1408" t="str">
            <v>G</v>
          </cell>
          <cell r="N1408" t="str">
            <v>D</v>
          </cell>
          <cell r="O1408">
            <v>999</v>
          </cell>
          <cell r="P1408">
            <v>530</v>
          </cell>
          <cell r="Q1408">
            <v>530</v>
          </cell>
          <cell r="R1408">
            <v>4</v>
          </cell>
          <cell r="S1408">
            <v>3</v>
          </cell>
          <cell r="T1408">
            <v>2</v>
          </cell>
          <cell r="U1408">
            <v>0</v>
          </cell>
          <cell r="V1408">
            <v>0</v>
          </cell>
          <cell r="W1408">
            <v>67</v>
          </cell>
          <cell r="X1408">
            <v>54068.35</v>
          </cell>
          <cell r="Y1408">
            <v>14240</v>
          </cell>
          <cell r="Z1408" t="str">
            <v>LEATHER FACTORY</v>
          </cell>
          <cell r="AA1408">
            <v>179</v>
          </cell>
          <cell r="AB1408">
            <v>159483.74</v>
          </cell>
          <cell r="AC1408">
            <v>135</v>
          </cell>
        </row>
        <row r="1409">
          <cell r="F1409">
            <v>2617061</v>
          </cell>
          <cell r="G1409">
            <v>24</v>
          </cell>
          <cell r="H1409">
            <v>2</v>
          </cell>
          <cell r="I1409" t="str">
            <v>61</v>
          </cell>
          <cell r="J1409" t="str">
            <v>GALAXY</v>
          </cell>
          <cell r="K1409" t="str">
            <v>18/8</v>
          </cell>
          <cell r="L1409" t="str">
            <v>-</v>
          </cell>
          <cell r="M1409" t="str">
            <v>G</v>
          </cell>
          <cell r="N1409" t="str">
            <v>D</v>
          </cell>
          <cell r="O1409">
            <v>999</v>
          </cell>
          <cell r="P1409">
            <v>530</v>
          </cell>
          <cell r="Q1409">
            <v>530</v>
          </cell>
          <cell r="R1409">
            <v>1</v>
          </cell>
          <cell r="S1409">
            <v>1</v>
          </cell>
          <cell r="T1409">
            <v>1</v>
          </cell>
          <cell r="U1409">
            <v>0</v>
          </cell>
          <cell r="V1409">
            <v>0</v>
          </cell>
          <cell r="W1409">
            <v>34</v>
          </cell>
          <cell r="X1409">
            <v>27844.080000000002</v>
          </cell>
          <cell r="Y1409">
            <v>14240</v>
          </cell>
          <cell r="Z1409" t="str">
            <v>LEATHER FACTORY</v>
          </cell>
          <cell r="AA1409">
            <v>138</v>
          </cell>
          <cell r="AB1409">
            <v>121594.19</v>
          </cell>
          <cell r="AC1409">
            <v>230</v>
          </cell>
        </row>
        <row r="1410">
          <cell r="F1410">
            <v>2619063</v>
          </cell>
          <cell r="G1410">
            <v>24</v>
          </cell>
          <cell r="H1410">
            <v>2</v>
          </cell>
          <cell r="I1410" t="str">
            <v>63</v>
          </cell>
          <cell r="J1410" t="str">
            <v>FIT</v>
          </cell>
          <cell r="K1410" t="str">
            <v>18/8</v>
          </cell>
          <cell r="L1410" t="str">
            <v>-</v>
          </cell>
          <cell r="M1410" t="str">
            <v>G</v>
          </cell>
          <cell r="N1410" t="str">
            <v>D</v>
          </cell>
          <cell r="O1410">
            <v>999</v>
          </cell>
          <cell r="P1410">
            <v>545</v>
          </cell>
          <cell r="Q1410">
            <v>545</v>
          </cell>
          <cell r="R1410">
            <v>7</v>
          </cell>
          <cell r="S1410">
            <v>10</v>
          </cell>
          <cell r="T1410">
            <v>3</v>
          </cell>
          <cell r="U1410">
            <v>0</v>
          </cell>
          <cell r="V1410">
            <v>0</v>
          </cell>
          <cell r="W1410">
            <v>70</v>
          </cell>
          <cell r="X1410">
            <v>51254.89</v>
          </cell>
          <cell r="Y1410">
            <v>14240</v>
          </cell>
          <cell r="Z1410" t="str">
            <v>LEATHER FACTORY</v>
          </cell>
          <cell r="AA1410">
            <v>161</v>
          </cell>
          <cell r="AB1410">
            <v>143447.62</v>
          </cell>
          <cell r="AC1410">
            <v>171</v>
          </cell>
        </row>
        <row r="1411">
          <cell r="F1411">
            <v>2615063</v>
          </cell>
          <cell r="G1411">
            <v>24</v>
          </cell>
          <cell r="H1411">
            <v>2</v>
          </cell>
          <cell r="I1411" t="str">
            <v>63</v>
          </cell>
          <cell r="J1411" t="str">
            <v>FIT</v>
          </cell>
          <cell r="K1411" t="str">
            <v>18/8</v>
          </cell>
          <cell r="L1411" t="str">
            <v>-</v>
          </cell>
          <cell r="M1411" t="str">
            <v>G</v>
          </cell>
          <cell r="N1411" t="str">
            <v>D</v>
          </cell>
          <cell r="O1411">
            <v>999</v>
          </cell>
          <cell r="P1411">
            <v>545</v>
          </cell>
          <cell r="Q1411">
            <v>545</v>
          </cell>
          <cell r="R1411">
            <v>0</v>
          </cell>
          <cell r="S1411">
            <v>1</v>
          </cell>
          <cell r="T1411">
            <v>1</v>
          </cell>
          <cell r="U1411">
            <v>1</v>
          </cell>
          <cell r="V1411">
            <v>683.08</v>
          </cell>
          <cell r="W1411">
            <v>31</v>
          </cell>
          <cell r="X1411">
            <v>25939.96</v>
          </cell>
          <cell r="Y1411">
            <v>14240</v>
          </cell>
          <cell r="Z1411" t="str">
            <v>LEATHER FACTORY</v>
          </cell>
          <cell r="AA1411">
            <v>92</v>
          </cell>
          <cell r="AB1411">
            <v>81941.63</v>
          </cell>
          <cell r="AC1411">
            <v>300</v>
          </cell>
        </row>
        <row r="1412">
          <cell r="F1412">
            <v>4615267</v>
          </cell>
          <cell r="G1412">
            <v>24</v>
          </cell>
          <cell r="H1412">
            <v>2</v>
          </cell>
          <cell r="I1412" t="str">
            <v>67</v>
          </cell>
          <cell r="J1412" t="str">
            <v>SPARKY</v>
          </cell>
          <cell r="K1412" t="str">
            <v>41/8</v>
          </cell>
          <cell r="L1412" t="str">
            <v>-</v>
          </cell>
          <cell r="M1412" t="str">
            <v>B</v>
          </cell>
          <cell r="N1412" t="str">
            <v>D</v>
          </cell>
          <cell r="O1412">
            <v>500</v>
          </cell>
          <cell r="P1412">
            <v>506</v>
          </cell>
          <cell r="Q1412">
            <v>506</v>
          </cell>
          <cell r="R1412">
            <v>0</v>
          </cell>
          <cell r="S1412">
            <v>0</v>
          </cell>
          <cell r="T1412">
            <v>0</v>
          </cell>
          <cell r="U1412">
            <v>1</v>
          </cell>
          <cell r="V1412">
            <v>427.35</v>
          </cell>
          <cell r="W1412">
            <v>8</v>
          </cell>
          <cell r="X1412">
            <v>4935.91</v>
          </cell>
          <cell r="Y1412">
            <v>14240</v>
          </cell>
          <cell r="Z1412" t="str">
            <v>LEATHER FACTORY</v>
          </cell>
          <cell r="AA1412">
            <v>14</v>
          </cell>
          <cell r="AB1412">
            <v>7070.98</v>
          </cell>
          <cell r="AC1412">
            <v>58</v>
          </cell>
        </row>
        <row r="1413">
          <cell r="F1413">
            <v>2619072</v>
          </cell>
          <cell r="G1413">
            <v>24</v>
          </cell>
          <cell r="H1413">
            <v>2</v>
          </cell>
          <cell r="I1413" t="str">
            <v>72</v>
          </cell>
          <cell r="J1413" t="str">
            <v>FEATHER</v>
          </cell>
          <cell r="K1413" t="str">
            <v>18/8</v>
          </cell>
          <cell r="L1413" t="str">
            <v>-</v>
          </cell>
          <cell r="M1413" t="str">
            <v>G</v>
          </cell>
          <cell r="N1413" t="str">
            <v>D</v>
          </cell>
          <cell r="O1413">
            <v>399</v>
          </cell>
          <cell r="P1413">
            <v>289.74</v>
          </cell>
          <cell r="Q1413">
            <v>340</v>
          </cell>
          <cell r="R1413">
            <v>2</v>
          </cell>
          <cell r="S1413">
            <v>1</v>
          </cell>
          <cell r="T1413">
            <v>0</v>
          </cell>
          <cell r="U1413">
            <v>1</v>
          </cell>
          <cell r="V1413">
            <v>341.03</v>
          </cell>
          <cell r="W1413">
            <v>85</v>
          </cell>
          <cell r="X1413">
            <v>28728.37</v>
          </cell>
          <cell r="Y1413">
            <v>70100</v>
          </cell>
          <cell r="Z1413" t="str">
            <v>SAMSON MANUFACT</v>
          </cell>
          <cell r="AA1413">
            <v>266</v>
          </cell>
          <cell r="AB1413">
            <v>127586.71</v>
          </cell>
          <cell r="AC1413">
            <v>347</v>
          </cell>
        </row>
        <row r="1414">
          <cell r="F1414">
            <v>1619072</v>
          </cell>
          <cell r="G1414">
            <v>24</v>
          </cell>
          <cell r="H1414">
            <v>2</v>
          </cell>
          <cell r="I1414" t="str">
            <v>72</v>
          </cell>
          <cell r="J1414" t="str">
            <v>FEATHER</v>
          </cell>
          <cell r="K1414" t="str">
            <v>18/8</v>
          </cell>
          <cell r="L1414" t="str">
            <v>-</v>
          </cell>
          <cell r="M1414" t="str">
            <v>G</v>
          </cell>
          <cell r="N1414" t="str">
            <v>D</v>
          </cell>
          <cell r="O1414">
            <v>399</v>
          </cell>
          <cell r="P1414">
            <v>289.74</v>
          </cell>
          <cell r="Q1414">
            <v>340</v>
          </cell>
          <cell r="R1414">
            <v>2</v>
          </cell>
          <cell r="S1414">
            <v>0</v>
          </cell>
          <cell r="T1414">
            <v>1</v>
          </cell>
          <cell r="U1414">
            <v>1</v>
          </cell>
          <cell r="V1414">
            <v>341.03</v>
          </cell>
          <cell r="W1414">
            <v>34</v>
          </cell>
          <cell r="X1414">
            <v>11260.82</v>
          </cell>
          <cell r="Y1414">
            <v>70100</v>
          </cell>
          <cell r="Z1414" t="str">
            <v>SAMSON MANUFACT</v>
          </cell>
          <cell r="AA1414">
            <v>174</v>
          </cell>
          <cell r="AB1414">
            <v>86790.92</v>
          </cell>
          <cell r="AC1414">
            <v>326</v>
          </cell>
        </row>
        <row r="1415">
          <cell r="F1415">
            <v>2619073</v>
          </cell>
          <cell r="G1415">
            <v>24</v>
          </cell>
          <cell r="H1415">
            <v>2</v>
          </cell>
          <cell r="I1415" t="str">
            <v>73</v>
          </cell>
          <cell r="J1415" t="str">
            <v>TENDER</v>
          </cell>
          <cell r="K1415" t="str">
            <v>00/0</v>
          </cell>
          <cell r="L1415" t="str">
            <v/>
          </cell>
          <cell r="M1415" t="str">
            <v>G</v>
          </cell>
          <cell r="N1415" t="str">
            <v>N</v>
          </cell>
          <cell r="O1415">
            <v>599</v>
          </cell>
          <cell r="P1415">
            <v>265.88</v>
          </cell>
          <cell r="Q1415">
            <v>312</v>
          </cell>
          <cell r="R1415">
            <v>32</v>
          </cell>
          <cell r="S1415">
            <v>3</v>
          </cell>
          <cell r="T1415">
            <v>4</v>
          </cell>
          <cell r="U1415">
            <v>25</v>
          </cell>
          <cell r="V1415">
            <v>12696.85</v>
          </cell>
          <cell r="W1415">
            <v>174</v>
          </cell>
          <cell r="X1415">
            <v>90152.59</v>
          </cell>
          <cell r="Y1415">
            <v>70100</v>
          </cell>
          <cell r="Z1415" t="str">
            <v>SAMSON MANUFACT</v>
          </cell>
          <cell r="AA1415">
            <v>576</v>
          </cell>
          <cell r="AB1415">
            <v>287412.84999999998</v>
          </cell>
          <cell r="AC1415">
            <v>468</v>
          </cell>
        </row>
        <row r="1416">
          <cell r="F1416">
            <v>1619073</v>
          </cell>
          <cell r="G1416">
            <v>24</v>
          </cell>
          <cell r="H1416">
            <v>2</v>
          </cell>
          <cell r="I1416" t="str">
            <v>73</v>
          </cell>
          <cell r="J1416" t="str">
            <v>TENDER</v>
          </cell>
          <cell r="K1416" t="str">
            <v>00/0</v>
          </cell>
          <cell r="L1416" t="str">
            <v/>
          </cell>
          <cell r="M1416" t="str">
            <v>G</v>
          </cell>
          <cell r="N1416" t="str">
            <v>N</v>
          </cell>
          <cell r="O1416">
            <v>599</v>
          </cell>
          <cell r="P1416">
            <v>265.88</v>
          </cell>
          <cell r="Q1416">
            <v>312</v>
          </cell>
          <cell r="R1416">
            <v>2</v>
          </cell>
          <cell r="S1416">
            <v>1</v>
          </cell>
          <cell r="T1416">
            <v>0</v>
          </cell>
          <cell r="U1416">
            <v>1</v>
          </cell>
          <cell r="V1416">
            <v>511.97</v>
          </cell>
          <cell r="W1416">
            <v>59</v>
          </cell>
          <cell r="X1416">
            <v>29899.03</v>
          </cell>
          <cell r="Y1416">
            <v>70100</v>
          </cell>
          <cell r="Z1416" t="str">
            <v>SAMSON MANUFACT</v>
          </cell>
          <cell r="AA1416">
            <v>638</v>
          </cell>
          <cell r="AB1416">
            <v>320139.55</v>
          </cell>
          <cell r="AC1416">
            <v>875</v>
          </cell>
        </row>
        <row r="1417">
          <cell r="F1417">
            <v>2615073</v>
          </cell>
          <cell r="G1417">
            <v>24</v>
          </cell>
          <cell r="H1417">
            <v>2</v>
          </cell>
          <cell r="I1417" t="str">
            <v>73</v>
          </cell>
          <cell r="J1417" t="str">
            <v>TENDER</v>
          </cell>
          <cell r="K1417" t="str">
            <v>00/0</v>
          </cell>
          <cell r="L1417" t="str">
            <v/>
          </cell>
          <cell r="M1417" t="str">
            <v>G</v>
          </cell>
          <cell r="N1417" t="str">
            <v>N</v>
          </cell>
          <cell r="O1417">
            <v>599</v>
          </cell>
          <cell r="P1417">
            <v>265.88</v>
          </cell>
          <cell r="Q1417">
            <v>312</v>
          </cell>
          <cell r="R1417">
            <v>5</v>
          </cell>
          <cell r="S1417">
            <v>3</v>
          </cell>
          <cell r="T1417">
            <v>1</v>
          </cell>
          <cell r="U1417">
            <v>5</v>
          </cell>
          <cell r="V1417">
            <v>2559.85</v>
          </cell>
          <cell r="W1417">
            <v>116</v>
          </cell>
          <cell r="X1417">
            <v>58697.32</v>
          </cell>
          <cell r="Y1417">
            <v>70100</v>
          </cell>
          <cell r="Z1417" t="str">
            <v>SAMSON MANUFACT</v>
          </cell>
          <cell r="AA1417">
            <v>228</v>
          </cell>
          <cell r="AB1417">
            <v>113631.55</v>
          </cell>
          <cell r="AC1417">
            <v>206</v>
          </cell>
        </row>
        <row r="1418">
          <cell r="F1418">
            <v>1615073</v>
          </cell>
          <cell r="G1418">
            <v>24</v>
          </cell>
          <cell r="H1418">
            <v>2</v>
          </cell>
          <cell r="I1418" t="str">
            <v>73</v>
          </cell>
          <cell r="J1418" t="str">
            <v>TENDER</v>
          </cell>
          <cell r="K1418" t="str">
            <v>00/0</v>
          </cell>
          <cell r="L1418" t="str">
            <v/>
          </cell>
          <cell r="M1418" t="str">
            <v>G</v>
          </cell>
          <cell r="N1418" t="str">
            <v>N</v>
          </cell>
          <cell r="O1418">
            <v>599</v>
          </cell>
          <cell r="P1418">
            <v>265.88</v>
          </cell>
          <cell r="Q1418">
            <v>312</v>
          </cell>
          <cell r="R1418">
            <v>22</v>
          </cell>
          <cell r="S1418">
            <v>1</v>
          </cell>
          <cell r="T1418">
            <v>0</v>
          </cell>
          <cell r="U1418">
            <v>13</v>
          </cell>
          <cell r="V1418">
            <v>6553.21</v>
          </cell>
          <cell r="W1418">
            <v>150</v>
          </cell>
          <cell r="X1418">
            <v>77317.58</v>
          </cell>
          <cell r="Y1418">
            <v>70100</v>
          </cell>
          <cell r="Z1418" t="str">
            <v>SAMSON MANUFACT</v>
          </cell>
          <cell r="AA1418">
            <v>500</v>
          </cell>
          <cell r="AB1418">
            <v>248064.35</v>
          </cell>
          <cell r="AC1418">
            <v>433</v>
          </cell>
        </row>
        <row r="1419">
          <cell r="F1419">
            <v>2619579</v>
          </cell>
          <cell r="G1419">
            <v>24</v>
          </cell>
          <cell r="H1419">
            <v>2</v>
          </cell>
          <cell r="I1419" t="str">
            <v>79</v>
          </cell>
          <cell r="J1419" t="str">
            <v>MANILA</v>
          </cell>
          <cell r="K1419" t="str">
            <v>00/0</v>
          </cell>
          <cell r="L1419" t="str">
            <v/>
          </cell>
          <cell r="M1419" t="str">
            <v>G</v>
          </cell>
          <cell r="N1419" t="str">
            <v>W</v>
          </cell>
          <cell r="O1419">
            <v>899</v>
          </cell>
          <cell r="P1419">
            <v>430</v>
          </cell>
          <cell r="Q1419">
            <v>504.59</v>
          </cell>
          <cell r="R1419">
            <v>0</v>
          </cell>
          <cell r="S1419">
            <v>0</v>
          </cell>
          <cell r="T1419">
            <v>0</v>
          </cell>
          <cell r="U1419">
            <v>0</v>
          </cell>
          <cell r="V1419">
            <v>0</v>
          </cell>
          <cell r="W1419">
            <v>0</v>
          </cell>
          <cell r="X1419">
            <v>0</v>
          </cell>
          <cell r="Y1419">
            <v>70034</v>
          </cell>
          <cell r="Z1419" t="str">
            <v xml:space="preserve">LITTLE FLOWER  </v>
          </cell>
        </row>
        <row r="1420">
          <cell r="F1420">
            <v>3616579</v>
          </cell>
          <cell r="G1420">
            <v>24</v>
          </cell>
          <cell r="H1420">
            <v>2</v>
          </cell>
          <cell r="I1420" t="str">
            <v>79</v>
          </cell>
          <cell r="J1420" t="str">
            <v>MANILA</v>
          </cell>
          <cell r="K1420" t="str">
            <v>00/0</v>
          </cell>
          <cell r="L1420" t="str">
            <v/>
          </cell>
          <cell r="M1420" t="str">
            <v>G</v>
          </cell>
          <cell r="N1420" t="str">
            <v>W</v>
          </cell>
          <cell r="O1420">
            <v>999</v>
          </cell>
          <cell r="P1420">
            <v>464</v>
          </cell>
          <cell r="Q1420">
            <v>544.49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70034</v>
          </cell>
          <cell r="Z1420" t="str">
            <v xml:space="preserve">LITTLE FLOWER  </v>
          </cell>
        </row>
        <row r="1421">
          <cell r="F1421">
            <v>3619579</v>
          </cell>
          <cell r="G1421">
            <v>24</v>
          </cell>
          <cell r="H1421">
            <v>2</v>
          </cell>
          <cell r="I1421" t="str">
            <v>79</v>
          </cell>
          <cell r="J1421" t="str">
            <v>MANILA</v>
          </cell>
          <cell r="K1421" t="str">
            <v>00/0</v>
          </cell>
          <cell r="L1421" t="str">
            <v/>
          </cell>
          <cell r="M1421" t="str">
            <v>G</v>
          </cell>
          <cell r="N1421" t="str">
            <v>W</v>
          </cell>
          <cell r="O1421">
            <v>999</v>
          </cell>
          <cell r="P1421">
            <v>464</v>
          </cell>
          <cell r="Q1421">
            <v>544.49</v>
          </cell>
          <cell r="R1421">
            <v>0</v>
          </cell>
          <cell r="S1421">
            <v>0</v>
          </cell>
          <cell r="T1421">
            <v>0</v>
          </cell>
          <cell r="U1421">
            <v>0</v>
          </cell>
          <cell r="V1421">
            <v>0</v>
          </cell>
          <cell r="W1421">
            <v>0</v>
          </cell>
          <cell r="X1421">
            <v>0</v>
          </cell>
          <cell r="Y1421">
            <v>70034</v>
          </cell>
          <cell r="Z1421" t="str">
            <v xml:space="preserve">LITTLE FLOWER  </v>
          </cell>
        </row>
        <row r="1422">
          <cell r="F1422">
            <v>2616579</v>
          </cell>
          <cell r="G1422">
            <v>24</v>
          </cell>
          <cell r="H1422">
            <v>2</v>
          </cell>
          <cell r="I1422" t="str">
            <v>79</v>
          </cell>
          <cell r="J1422" t="str">
            <v>MANILA</v>
          </cell>
          <cell r="K1422" t="str">
            <v>00/0</v>
          </cell>
          <cell r="L1422" t="str">
            <v/>
          </cell>
          <cell r="M1422" t="str">
            <v>G</v>
          </cell>
          <cell r="N1422" t="str">
            <v>W</v>
          </cell>
          <cell r="O1422">
            <v>899</v>
          </cell>
          <cell r="P1422">
            <v>430</v>
          </cell>
          <cell r="Q1422">
            <v>504.59</v>
          </cell>
          <cell r="R1422">
            <v>0</v>
          </cell>
          <cell r="S1422">
            <v>0</v>
          </cell>
          <cell r="T1422">
            <v>0</v>
          </cell>
          <cell r="U1422">
            <v>0</v>
          </cell>
          <cell r="V1422">
            <v>0</v>
          </cell>
          <cell r="W1422">
            <v>0</v>
          </cell>
          <cell r="X1422">
            <v>0</v>
          </cell>
          <cell r="Y1422">
            <v>70034</v>
          </cell>
          <cell r="Z1422" t="str">
            <v xml:space="preserve">LITTLE FLOWER  </v>
          </cell>
        </row>
        <row r="1423">
          <cell r="F1423">
            <v>3614580</v>
          </cell>
          <cell r="G1423">
            <v>24</v>
          </cell>
          <cell r="H1423">
            <v>2</v>
          </cell>
          <cell r="I1423" t="str">
            <v>80</v>
          </cell>
          <cell r="J1423" t="str">
            <v>OMMA</v>
          </cell>
          <cell r="K1423" t="str">
            <v>00/0</v>
          </cell>
          <cell r="L1423" t="str">
            <v/>
          </cell>
          <cell r="M1423" t="str">
            <v>B</v>
          </cell>
          <cell r="N1423" t="str">
            <v>B</v>
          </cell>
          <cell r="O1423">
            <v>1099</v>
          </cell>
          <cell r="P1423">
            <v>465</v>
          </cell>
          <cell r="Q1423">
            <v>465</v>
          </cell>
          <cell r="R1423">
            <v>17</v>
          </cell>
          <cell r="S1423">
            <v>17</v>
          </cell>
          <cell r="T1423">
            <v>12</v>
          </cell>
          <cell r="U1423">
            <v>16</v>
          </cell>
          <cell r="V1423">
            <v>14700.35</v>
          </cell>
          <cell r="W1423">
            <v>305</v>
          </cell>
          <cell r="X1423">
            <v>288756.12</v>
          </cell>
          <cell r="Y1423">
            <v>70041</v>
          </cell>
          <cell r="Z1423" t="str">
            <v>NEW MODWAY INDU</v>
          </cell>
          <cell r="AA1423">
            <v>168</v>
          </cell>
          <cell r="AB1423">
            <v>153832.31</v>
          </cell>
        </row>
        <row r="1424">
          <cell r="F1424">
            <v>3616580</v>
          </cell>
          <cell r="G1424">
            <v>24</v>
          </cell>
          <cell r="H1424">
            <v>2</v>
          </cell>
          <cell r="I1424" t="str">
            <v>80</v>
          </cell>
          <cell r="J1424" t="str">
            <v>OMMA</v>
          </cell>
          <cell r="K1424" t="str">
            <v>00/0</v>
          </cell>
          <cell r="L1424" t="str">
            <v/>
          </cell>
          <cell r="M1424" t="str">
            <v>B</v>
          </cell>
          <cell r="N1424" t="str">
            <v>B</v>
          </cell>
          <cell r="O1424">
            <v>1099</v>
          </cell>
          <cell r="P1424">
            <v>465</v>
          </cell>
          <cell r="Q1424">
            <v>465</v>
          </cell>
          <cell r="R1424">
            <v>21</v>
          </cell>
          <cell r="S1424">
            <v>18</v>
          </cell>
          <cell r="T1424">
            <v>22</v>
          </cell>
          <cell r="U1424">
            <v>14</v>
          </cell>
          <cell r="V1424">
            <v>13150.48</v>
          </cell>
          <cell r="W1424">
            <v>352</v>
          </cell>
          <cell r="X1424">
            <v>332349.99</v>
          </cell>
          <cell r="Y1424">
            <v>70041</v>
          </cell>
          <cell r="Z1424" t="str">
            <v>NEW MODWAY INDU</v>
          </cell>
          <cell r="AA1424">
            <v>245</v>
          </cell>
          <cell r="AB1424">
            <v>227625.22</v>
          </cell>
        </row>
        <row r="1425">
          <cell r="F1425">
            <v>4614580</v>
          </cell>
          <cell r="G1425">
            <v>24</v>
          </cell>
          <cell r="H1425">
            <v>2</v>
          </cell>
          <cell r="I1425" t="str">
            <v>80</v>
          </cell>
          <cell r="J1425" t="str">
            <v>OMMA</v>
          </cell>
          <cell r="K1425" t="str">
            <v>00/0</v>
          </cell>
          <cell r="L1425" t="str">
            <v/>
          </cell>
          <cell r="M1425" t="str">
            <v>B</v>
          </cell>
          <cell r="N1425" t="str">
            <v>B</v>
          </cell>
          <cell r="O1425">
            <v>1199</v>
          </cell>
          <cell r="P1425">
            <v>485</v>
          </cell>
          <cell r="Q1425">
            <v>485</v>
          </cell>
          <cell r="R1425">
            <v>25</v>
          </cell>
          <cell r="S1425">
            <v>22</v>
          </cell>
          <cell r="T1425">
            <v>17</v>
          </cell>
          <cell r="U1425">
            <v>11</v>
          </cell>
          <cell r="V1425">
            <v>11272.69</v>
          </cell>
          <cell r="W1425">
            <v>406</v>
          </cell>
          <cell r="X1425">
            <v>416423.21</v>
          </cell>
          <cell r="Y1425">
            <v>70041</v>
          </cell>
          <cell r="Z1425" t="str">
            <v>NEW MODWAY INDU</v>
          </cell>
          <cell r="AA1425">
            <v>298</v>
          </cell>
          <cell r="AB1425">
            <v>305735.57</v>
          </cell>
        </row>
        <row r="1426">
          <cell r="F1426">
            <v>4616580</v>
          </cell>
          <cell r="G1426">
            <v>24</v>
          </cell>
          <cell r="H1426">
            <v>2</v>
          </cell>
          <cell r="I1426" t="str">
            <v>80</v>
          </cell>
          <cell r="J1426" t="str">
            <v>OMMA</v>
          </cell>
          <cell r="K1426" t="str">
            <v>00/0</v>
          </cell>
          <cell r="L1426" t="str">
            <v/>
          </cell>
          <cell r="M1426" t="str">
            <v>B</v>
          </cell>
          <cell r="N1426" t="str">
            <v>B</v>
          </cell>
          <cell r="O1426">
            <v>1199</v>
          </cell>
          <cell r="P1426">
            <v>485</v>
          </cell>
          <cell r="Q1426">
            <v>485</v>
          </cell>
          <cell r="R1426">
            <v>17</v>
          </cell>
          <cell r="S1426">
            <v>23</v>
          </cell>
          <cell r="T1426">
            <v>32</v>
          </cell>
          <cell r="U1426">
            <v>21</v>
          </cell>
          <cell r="V1426">
            <v>21520.59</v>
          </cell>
          <cell r="W1426">
            <v>589</v>
          </cell>
          <cell r="X1426">
            <v>600137.18000000005</v>
          </cell>
          <cell r="Y1426">
            <v>70041</v>
          </cell>
          <cell r="Z1426" t="str">
            <v>NEW MODWAY INDU</v>
          </cell>
          <cell r="AA1426">
            <v>321</v>
          </cell>
          <cell r="AB1426">
            <v>328721.67</v>
          </cell>
        </row>
        <row r="1427">
          <cell r="F1427">
            <v>3617083</v>
          </cell>
          <cell r="G1427">
            <v>24</v>
          </cell>
          <cell r="H1427">
            <v>2</v>
          </cell>
          <cell r="I1427" t="str">
            <v>83</v>
          </cell>
          <cell r="J1427" t="str">
            <v>SNOOPY-2</v>
          </cell>
          <cell r="K1427" t="str">
            <v>38/8</v>
          </cell>
          <cell r="L1427" t="str">
            <v>-</v>
          </cell>
          <cell r="M1427" t="str">
            <v>B</v>
          </cell>
          <cell r="N1427" t="str">
            <v>D</v>
          </cell>
          <cell r="O1427">
            <v>200</v>
          </cell>
          <cell r="P1427">
            <v>493</v>
          </cell>
          <cell r="Q1427">
            <v>493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4</v>
          </cell>
          <cell r="X1427">
            <v>683.76</v>
          </cell>
          <cell r="Y1427">
            <v>14240</v>
          </cell>
          <cell r="Z1427" t="str">
            <v>LEATHER FACTORY</v>
          </cell>
          <cell r="AA1427">
            <v>27</v>
          </cell>
          <cell r="AB1427">
            <v>11099.66</v>
          </cell>
          <cell r="AC1427">
            <v>52</v>
          </cell>
        </row>
        <row r="1428">
          <cell r="F1428">
            <v>2616084</v>
          </cell>
          <cell r="G1428">
            <v>24</v>
          </cell>
          <cell r="H1428">
            <v>2</v>
          </cell>
          <cell r="I1428" t="str">
            <v>84</v>
          </cell>
          <cell r="J1428" t="str">
            <v>SNOOPY</v>
          </cell>
          <cell r="K1428" t="str">
            <v>00/0</v>
          </cell>
          <cell r="L1428" t="str">
            <v/>
          </cell>
          <cell r="M1428" t="str">
            <v>B</v>
          </cell>
          <cell r="N1428" t="str">
            <v>D</v>
          </cell>
          <cell r="O1428">
            <v>999</v>
          </cell>
          <cell r="P1428">
            <v>493</v>
          </cell>
          <cell r="Q1428">
            <v>493</v>
          </cell>
          <cell r="R1428">
            <v>0</v>
          </cell>
          <cell r="S1428">
            <v>0</v>
          </cell>
          <cell r="T1428">
            <v>1</v>
          </cell>
          <cell r="U1428">
            <v>0</v>
          </cell>
          <cell r="V1428">
            <v>0</v>
          </cell>
          <cell r="W1428">
            <v>1</v>
          </cell>
          <cell r="X1428">
            <v>853.85</v>
          </cell>
          <cell r="Y1428">
            <v>14240</v>
          </cell>
          <cell r="Z1428" t="str">
            <v>LEATHER FACTORY</v>
          </cell>
          <cell r="AA1428">
            <v>32</v>
          </cell>
          <cell r="AB1428">
            <v>14502.51</v>
          </cell>
          <cell r="AC1428">
            <v>84</v>
          </cell>
        </row>
        <row r="1429">
          <cell r="F1429">
            <v>1616084</v>
          </cell>
          <cell r="G1429">
            <v>24</v>
          </cell>
          <cell r="H1429">
            <v>2</v>
          </cell>
          <cell r="I1429" t="str">
            <v>84</v>
          </cell>
          <cell r="J1429" t="str">
            <v>SNOOPY</v>
          </cell>
          <cell r="K1429" t="str">
            <v>38/8</v>
          </cell>
          <cell r="L1429" t="str">
            <v>-</v>
          </cell>
          <cell r="M1429" t="str">
            <v>B</v>
          </cell>
          <cell r="N1429" t="str">
            <v>D</v>
          </cell>
          <cell r="O1429">
            <v>200</v>
          </cell>
          <cell r="P1429">
            <v>493</v>
          </cell>
          <cell r="Q1429">
            <v>493</v>
          </cell>
          <cell r="R1429">
            <v>0</v>
          </cell>
          <cell r="S1429">
            <v>0</v>
          </cell>
          <cell r="T1429">
            <v>1</v>
          </cell>
          <cell r="U1429">
            <v>0</v>
          </cell>
          <cell r="V1429">
            <v>0</v>
          </cell>
          <cell r="W1429">
            <v>41</v>
          </cell>
          <cell r="X1429">
            <v>10388.06</v>
          </cell>
          <cell r="Y1429">
            <v>14240</v>
          </cell>
          <cell r="Z1429" t="str">
            <v>LEATHER FACTORY</v>
          </cell>
          <cell r="AA1429">
            <v>23</v>
          </cell>
          <cell r="AB1429">
            <v>9349.56</v>
          </cell>
          <cell r="AC1429">
            <v>85</v>
          </cell>
        </row>
        <row r="1430">
          <cell r="F1430">
            <v>4764002</v>
          </cell>
          <cell r="G1430">
            <v>24</v>
          </cell>
          <cell r="H1430">
            <v>4</v>
          </cell>
          <cell r="I1430" t="str">
            <v>02</v>
          </cell>
          <cell r="J1430" t="str">
            <v>ROMI</v>
          </cell>
          <cell r="K1430" t="str">
            <v>00/0</v>
          </cell>
          <cell r="L1430" t="str">
            <v/>
          </cell>
          <cell r="M1430" t="str">
            <v>B</v>
          </cell>
          <cell r="N1430" t="str">
            <v>D</v>
          </cell>
          <cell r="O1430">
            <v>899</v>
          </cell>
          <cell r="P1430">
            <v>394</v>
          </cell>
          <cell r="Q1430">
            <v>394</v>
          </cell>
          <cell r="R1430">
            <v>0</v>
          </cell>
          <cell r="S1430">
            <v>1</v>
          </cell>
          <cell r="T1430">
            <v>0</v>
          </cell>
          <cell r="U1430">
            <v>0</v>
          </cell>
          <cell r="V1430">
            <v>0</v>
          </cell>
          <cell r="W1430">
            <v>7</v>
          </cell>
          <cell r="X1430">
            <v>5301.82</v>
          </cell>
          <cell r="Y1430">
            <v>70054</v>
          </cell>
          <cell r="Z1430" t="str">
            <v>RUWAN SHOE SHOP</v>
          </cell>
          <cell r="AA1430">
            <v>42</v>
          </cell>
          <cell r="AB1430">
            <v>31580.400000000001</v>
          </cell>
          <cell r="AC1430">
            <v>162</v>
          </cell>
        </row>
        <row r="1431">
          <cell r="F1431">
            <v>3714007</v>
          </cell>
          <cell r="G1431">
            <v>24</v>
          </cell>
          <cell r="H1431">
            <v>4</v>
          </cell>
          <cell r="I1431" t="str">
            <v>07</v>
          </cell>
          <cell r="J1431" t="str">
            <v>NAVIN</v>
          </cell>
          <cell r="K1431" t="str">
            <v>00/0</v>
          </cell>
          <cell r="L1431" t="str">
            <v/>
          </cell>
          <cell r="M1431" t="str">
            <v>B</v>
          </cell>
          <cell r="N1431" t="str">
            <v>D</v>
          </cell>
          <cell r="O1431">
            <v>499</v>
          </cell>
          <cell r="P1431">
            <v>217</v>
          </cell>
          <cell r="Q1431">
            <v>254.64</v>
          </cell>
          <cell r="R1431">
            <v>3</v>
          </cell>
          <cell r="S1431">
            <v>0</v>
          </cell>
          <cell r="T1431">
            <v>1</v>
          </cell>
          <cell r="U1431">
            <v>1</v>
          </cell>
          <cell r="V1431">
            <v>426.5</v>
          </cell>
          <cell r="W1431">
            <v>93</v>
          </cell>
          <cell r="X1431">
            <v>39344.6</v>
          </cell>
          <cell r="Y1431">
            <v>70088</v>
          </cell>
          <cell r="Z1431" t="str">
            <v xml:space="preserve">PREMIER        </v>
          </cell>
          <cell r="AA1431">
            <v>233</v>
          </cell>
          <cell r="AB1431">
            <v>94755.4</v>
          </cell>
          <cell r="AC1431">
            <v>191</v>
          </cell>
        </row>
        <row r="1432">
          <cell r="F1432">
            <v>3716007</v>
          </cell>
          <cell r="G1432">
            <v>24</v>
          </cell>
          <cell r="H1432">
            <v>4</v>
          </cell>
          <cell r="I1432" t="str">
            <v>07</v>
          </cell>
          <cell r="J1432" t="str">
            <v>NAVIN</v>
          </cell>
          <cell r="K1432" t="str">
            <v>00/0</v>
          </cell>
          <cell r="L1432" t="str">
            <v/>
          </cell>
          <cell r="M1432" t="str">
            <v>B</v>
          </cell>
          <cell r="N1432" t="str">
            <v>D</v>
          </cell>
          <cell r="O1432">
            <v>499</v>
          </cell>
          <cell r="P1432">
            <v>217</v>
          </cell>
          <cell r="Q1432">
            <v>254.64</v>
          </cell>
          <cell r="R1432">
            <v>1</v>
          </cell>
          <cell r="S1432">
            <v>3</v>
          </cell>
          <cell r="T1432">
            <v>2</v>
          </cell>
          <cell r="U1432">
            <v>3</v>
          </cell>
          <cell r="V1432">
            <v>1194.2</v>
          </cell>
          <cell r="W1432">
            <v>70</v>
          </cell>
          <cell r="X1432">
            <v>29641.74</v>
          </cell>
          <cell r="Y1432">
            <v>70088</v>
          </cell>
          <cell r="Z1432" t="str">
            <v xml:space="preserve">PREMIER        </v>
          </cell>
          <cell r="AA1432">
            <v>287</v>
          </cell>
          <cell r="AB1432">
            <v>118451.79</v>
          </cell>
          <cell r="AC1432">
            <v>207</v>
          </cell>
        </row>
        <row r="1433">
          <cell r="F1433">
            <v>4714007</v>
          </cell>
          <cell r="G1433">
            <v>24</v>
          </cell>
          <cell r="H1433">
            <v>4</v>
          </cell>
          <cell r="I1433" t="str">
            <v>07</v>
          </cell>
          <cell r="J1433" t="str">
            <v>NAVIN</v>
          </cell>
          <cell r="K1433" t="str">
            <v>00/0</v>
          </cell>
          <cell r="L1433" t="str">
            <v/>
          </cell>
          <cell r="M1433" t="str">
            <v>B</v>
          </cell>
          <cell r="N1433" t="str">
            <v>D</v>
          </cell>
          <cell r="O1433">
            <v>499</v>
          </cell>
          <cell r="P1433">
            <v>217</v>
          </cell>
          <cell r="Q1433">
            <v>254.64</v>
          </cell>
          <cell r="R1433">
            <v>3</v>
          </cell>
          <cell r="S1433">
            <v>2</v>
          </cell>
          <cell r="T1433">
            <v>7</v>
          </cell>
          <cell r="U1433">
            <v>3</v>
          </cell>
          <cell r="V1433">
            <v>1279.5</v>
          </cell>
          <cell r="W1433">
            <v>100</v>
          </cell>
          <cell r="X1433">
            <v>42522.04</v>
          </cell>
          <cell r="Y1433">
            <v>70088</v>
          </cell>
          <cell r="Z1433" t="str">
            <v xml:space="preserve">PREMIER        </v>
          </cell>
          <cell r="AA1433">
            <v>284</v>
          </cell>
          <cell r="AB1433">
            <v>117679.81</v>
          </cell>
          <cell r="AC1433">
            <v>245</v>
          </cell>
        </row>
        <row r="1434">
          <cell r="F1434">
            <v>4716007</v>
          </cell>
          <cell r="G1434">
            <v>24</v>
          </cell>
          <cell r="H1434">
            <v>4</v>
          </cell>
          <cell r="I1434" t="str">
            <v>07</v>
          </cell>
          <cell r="J1434" t="str">
            <v>NAVIN</v>
          </cell>
          <cell r="K1434" t="str">
            <v>00/0</v>
          </cell>
          <cell r="L1434" t="str">
            <v/>
          </cell>
          <cell r="M1434" t="str">
            <v>B</v>
          </cell>
          <cell r="N1434" t="str">
            <v>D</v>
          </cell>
          <cell r="O1434">
            <v>499</v>
          </cell>
          <cell r="P1434">
            <v>217</v>
          </cell>
          <cell r="Q1434">
            <v>254.64</v>
          </cell>
          <cell r="R1434">
            <v>1</v>
          </cell>
          <cell r="S1434">
            <v>3</v>
          </cell>
          <cell r="T1434">
            <v>6</v>
          </cell>
          <cell r="U1434">
            <v>1</v>
          </cell>
          <cell r="V1434">
            <v>426.5</v>
          </cell>
          <cell r="W1434">
            <v>62</v>
          </cell>
          <cell r="X1434">
            <v>26357.7</v>
          </cell>
          <cell r="Y1434">
            <v>70088</v>
          </cell>
          <cell r="Z1434" t="str">
            <v xml:space="preserve">PREMIER        </v>
          </cell>
          <cell r="AA1434">
            <v>210</v>
          </cell>
          <cell r="AB1434">
            <v>86391.78</v>
          </cell>
          <cell r="AC1434">
            <v>392</v>
          </cell>
        </row>
        <row r="1435">
          <cell r="F1435">
            <v>4714008</v>
          </cell>
          <cell r="G1435">
            <v>24</v>
          </cell>
          <cell r="H1435">
            <v>4</v>
          </cell>
          <cell r="I1435" t="str">
            <v>08</v>
          </cell>
          <cell r="J1435" t="str">
            <v>PASAN</v>
          </cell>
          <cell r="K1435" t="str">
            <v>00/0</v>
          </cell>
          <cell r="L1435" t="str">
            <v/>
          </cell>
          <cell r="M1435" t="str">
            <v>B</v>
          </cell>
          <cell r="N1435" t="str">
            <v>D</v>
          </cell>
          <cell r="O1435">
            <v>699</v>
          </cell>
          <cell r="P1435">
            <v>312</v>
          </cell>
          <cell r="Q1435">
            <v>366.12</v>
          </cell>
          <cell r="R1435">
            <v>4</v>
          </cell>
          <cell r="S1435">
            <v>2</v>
          </cell>
          <cell r="T1435">
            <v>1</v>
          </cell>
          <cell r="U1435">
            <v>4</v>
          </cell>
          <cell r="V1435">
            <v>2389.7600000000002</v>
          </cell>
          <cell r="W1435">
            <v>99</v>
          </cell>
          <cell r="X1435">
            <v>58758.21</v>
          </cell>
          <cell r="Y1435">
            <v>70088</v>
          </cell>
          <cell r="Z1435" t="str">
            <v xml:space="preserve">PREMIER        </v>
          </cell>
          <cell r="AA1435">
            <v>212</v>
          </cell>
          <cell r="AB1435">
            <v>125569.82</v>
          </cell>
          <cell r="AC1435">
            <v>79</v>
          </cell>
        </row>
        <row r="1436">
          <cell r="F1436">
            <v>3716008</v>
          </cell>
          <cell r="G1436">
            <v>24</v>
          </cell>
          <cell r="H1436">
            <v>4</v>
          </cell>
          <cell r="I1436" t="str">
            <v>08</v>
          </cell>
          <cell r="J1436" t="str">
            <v>PASAN</v>
          </cell>
          <cell r="K1436" t="str">
            <v>00/0</v>
          </cell>
          <cell r="L1436" t="str">
            <v/>
          </cell>
          <cell r="M1436" t="str">
            <v>B</v>
          </cell>
          <cell r="N1436" t="str">
            <v>D</v>
          </cell>
          <cell r="O1436">
            <v>699</v>
          </cell>
          <cell r="P1436">
            <v>312</v>
          </cell>
          <cell r="Q1436">
            <v>366.12</v>
          </cell>
          <cell r="R1436">
            <v>1</v>
          </cell>
          <cell r="S1436">
            <v>3</v>
          </cell>
          <cell r="T1436">
            <v>4</v>
          </cell>
          <cell r="U1436">
            <v>2</v>
          </cell>
          <cell r="V1436">
            <v>1194.8800000000001</v>
          </cell>
          <cell r="W1436">
            <v>90</v>
          </cell>
          <cell r="X1436">
            <v>53560.49</v>
          </cell>
          <cell r="Y1436">
            <v>70088</v>
          </cell>
          <cell r="Z1436" t="str">
            <v xml:space="preserve">PREMIER        </v>
          </cell>
          <cell r="AA1436">
            <v>191</v>
          </cell>
          <cell r="AB1436">
            <v>111261.16</v>
          </cell>
          <cell r="AC1436">
            <v>211</v>
          </cell>
        </row>
        <row r="1437">
          <cell r="F1437">
            <v>3714008</v>
          </cell>
          <cell r="G1437">
            <v>24</v>
          </cell>
          <cell r="H1437">
            <v>4</v>
          </cell>
          <cell r="I1437" t="str">
            <v>08</v>
          </cell>
          <cell r="J1437" t="str">
            <v>PASAN</v>
          </cell>
          <cell r="K1437" t="str">
            <v>00/0</v>
          </cell>
          <cell r="L1437" t="str">
            <v/>
          </cell>
          <cell r="M1437" t="str">
            <v>B</v>
          </cell>
          <cell r="N1437" t="str">
            <v>D</v>
          </cell>
          <cell r="O1437">
            <v>699</v>
          </cell>
          <cell r="P1437">
            <v>312</v>
          </cell>
          <cell r="Q1437">
            <v>366.12</v>
          </cell>
          <cell r="R1437">
            <v>1</v>
          </cell>
          <cell r="S1437">
            <v>1</v>
          </cell>
          <cell r="T1437">
            <v>4</v>
          </cell>
          <cell r="U1437">
            <v>3</v>
          </cell>
          <cell r="V1437">
            <v>1792.32</v>
          </cell>
          <cell r="W1437">
            <v>98</v>
          </cell>
          <cell r="X1437">
            <v>58459.5</v>
          </cell>
          <cell r="Y1437">
            <v>70088</v>
          </cell>
          <cell r="Z1437" t="str">
            <v xml:space="preserve">PREMIER        </v>
          </cell>
          <cell r="AA1437">
            <v>291</v>
          </cell>
          <cell r="AB1437">
            <v>170329.9</v>
          </cell>
          <cell r="AC1437">
            <v>231</v>
          </cell>
        </row>
        <row r="1438">
          <cell r="F1438">
            <v>4716008</v>
          </cell>
          <cell r="G1438">
            <v>24</v>
          </cell>
          <cell r="H1438">
            <v>4</v>
          </cell>
          <cell r="I1438" t="str">
            <v>08</v>
          </cell>
          <cell r="J1438" t="str">
            <v>PASAN</v>
          </cell>
          <cell r="K1438" t="str">
            <v>00/0</v>
          </cell>
          <cell r="L1438" t="str">
            <v/>
          </cell>
          <cell r="M1438" t="str">
            <v>B</v>
          </cell>
          <cell r="N1438" t="str">
            <v>D</v>
          </cell>
          <cell r="O1438">
            <v>699</v>
          </cell>
          <cell r="P1438">
            <v>312</v>
          </cell>
          <cell r="Q1438">
            <v>366.12</v>
          </cell>
          <cell r="R1438">
            <v>3</v>
          </cell>
          <cell r="S1438">
            <v>2</v>
          </cell>
          <cell r="T1438">
            <v>2</v>
          </cell>
          <cell r="U1438">
            <v>4</v>
          </cell>
          <cell r="V1438">
            <v>2389.7600000000002</v>
          </cell>
          <cell r="W1438">
            <v>87</v>
          </cell>
          <cell r="X1438">
            <v>51445.56</v>
          </cell>
          <cell r="Y1438">
            <v>70088</v>
          </cell>
          <cell r="Z1438" t="str">
            <v xml:space="preserve">PREMIER        </v>
          </cell>
          <cell r="AA1438">
            <v>194</v>
          </cell>
          <cell r="AB1438">
            <v>113023.53</v>
          </cell>
          <cell r="AC1438">
            <v>118</v>
          </cell>
        </row>
        <row r="1439">
          <cell r="F1439">
            <v>3716009</v>
          </cell>
          <cell r="G1439">
            <v>24</v>
          </cell>
          <cell r="H1439">
            <v>4</v>
          </cell>
          <cell r="I1439" t="str">
            <v>09</v>
          </cell>
          <cell r="J1439" t="str">
            <v>GAYAN</v>
          </cell>
          <cell r="K1439" t="str">
            <v>27/8</v>
          </cell>
          <cell r="L1439" t="str">
            <v>-</v>
          </cell>
          <cell r="M1439" t="str">
            <v>B</v>
          </cell>
          <cell r="N1439" t="str">
            <v>D</v>
          </cell>
          <cell r="O1439">
            <v>599</v>
          </cell>
          <cell r="P1439">
            <v>312</v>
          </cell>
          <cell r="Q1439">
            <v>366.12</v>
          </cell>
          <cell r="R1439">
            <v>3</v>
          </cell>
          <cell r="S1439">
            <v>1</v>
          </cell>
          <cell r="T1439">
            <v>0</v>
          </cell>
          <cell r="U1439">
            <v>0</v>
          </cell>
          <cell r="V1439">
            <v>0</v>
          </cell>
          <cell r="W1439">
            <v>12</v>
          </cell>
          <cell r="X1439">
            <v>5377.81</v>
          </cell>
          <cell r="Y1439">
            <v>70088</v>
          </cell>
          <cell r="Z1439" t="str">
            <v xml:space="preserve">PREMIER        </v>
          </cell>
          <cell r="AA1439">
            <v>18</v>
          </cell>
          <cell r="AB1439">
            <v>8382.14</v>
          </cell>
          <cell r="AC1439">
            <v>68</v>
          </cell>
        </row>
        <row r="1440">
          <cell r="F1440">
            <v>4714009</v>
          </cell>
          <cell r="G1440">
            <v>24</v>
          </cell>
          <cell r="H1440">
            <v>4</v>
          </cell>
          <cell r="I1440" t="str">
            <v>09</v>
          </cell>
          <cell r="J1440" t="str">
            <v>GAYAN</v>
          </cell>
          <cell r="K1440" t="str">
            <v>00/0</v>
          </cell>
          <cell r="L1440" t="str">
            <v/>
          </cell>
          <cell r="M1440" t="str">
            <v>B</v>
          </cell>
          <cell r="N1440" t="str">
            <v>D</v>
          </cell>
          <cell r="O1440">
            <v>699</v>
          </cell>
          <cell r="P1440">
            <v>312</v>
          </cell>
          <cell r="Q1440">
            <v>366.12</v>
          </cell>
          <cell r="R1440">
            <v>4</v>
          </cell>
          <cell r="S1440">
            <v>5</v>
          </cell>
          <cell r="T1440">
            <v>0</v>
          </cell>
          <cell r="U1440">
            <v>1</v>
          </cell>
          <cell r="V1440">
            <v>597.44000000000005</v>
          </cell>
          <cell r="W1440">
            <v>37</v>
          </cell>
          <cell r="X1440">
            <v>18995.169999999998</v>
          </cell>
          <cell r="Y1440">
            <v>70088</v>
          </cell>
          <cell r="Z1440" t="str">
            <v xml:space="preserve">PREMIER        </v>
          </cell>
          <cell r="AA1440">
            <v>41</v>
          </cell>
          <cell r="AB1440">
            <v>24017.07</v>
          </cell>
          <cell r="AC1440">
            <v>211</v>
          </cell>
        </row>
        <row r="1441">
          <cell r="F1441">
            <v>3714009</v>
          </cell>
          <cell r="G1441">
            <v>24</v>
          </cell>
          <cell r="H1441">
            <v>4</v>
          </cell>
          <cell r="I1441" t="str">
            <v>09</v>
          </cell>
          <cell r="J1441" t="str">
            <v>GAYAN</v>
          </cell>
          <cell r="K1441" t="str">
            <v>00/0</v>
          </cell>
          <cell r="L1441" t="str">
            <v/>
          </cell>
          <cell r="M1441" t="str">
            <v>B</v>
          </cell>
          <cell r="N1441" t="str">
            <v>D</v>
          </cell>
          <cell r="O1441">
            <v>699</v>
          </cell>
          <cell r="P1441">
            <v>312</v>
          </cell>
          <cell r="Q1441">
            <v>366.12</v>
          </cell>
          <cell r="R1441">
            <v>1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11</v>
          </cell>
          <cell r="X1441">
            <v>6230.81</v>
          </cell>
          <cell r="Y1441">
            <v>70088</v>
          </cell>
          <cell r="Z1441" t="str">
            <v xml:space="preserve">PREMIER        </v>
          </cell>
          <cell r="AA1441">
            <v>40</v>
          </cell>
          <cell r="AB1441">
            <v>23174.69</v>
          </cell>
          <cell r="AC1441">
            <v>192</v>
          </cell>
        </row>
        <row r="1442">
          <cell r="F1442">
            <v>4716009</v>
          </cell>
          <cell r="G1442">
            <v>24</v>
          </cell>
          <cell r="H1442">
            <v>4</v>
          </cell>
          <cell r="I1442" t="str">
            <v>09</v>
          </cell>
          <cell r="J1442" t="str">
            <v>GAYAN</v>
          </cell>
          <cell r="K1442" t="str">
            <v>27/8</v>
          </cell>
          <cell r="L1442" t="str">
            <v>-</v>
          </cell>
          <cell r="M1442" t="str">
            <v>B</v>
          </cell>
          <cell r="N1442" t="str">
            <v>D</v>
          </cell>
          <cell r="O1442">
            <v>599</v>
          </cell>
          <cell r="P1442">
            <v>312</v>
          </cell>
          <cell r="Q1442">
            <v>366.12</v>
          </cell>
          <cell r="R1442">
            <v>1</v>
          </cell>
          <cell r="S1442">
            <v>2</v>
          </cell>
          <cell r="T1442">
            <v>0</v>
          </cell>
          <cell r="U1442">
            <v>0</v>
          </cell>
          <cell r="V1442">
            <v>0</v>
          </cell>
          <cell r="W1442">
            <v>11</v>
          </cell>
          <cell r="X1442">
            <v>3150.37</v>
          </cell>
          <cell r="Y1442">
            <v>70088</v>
          </cell>
          <cell r="Z1442" t="str">
            <v xml:space="preserve">PREMIER        </v>
          </cell>
          <cell r="AA1442">
            <v>7</v>
          </cell>
          <cell r="AB1442">
            <v>2712.4</v>
          </cell>
          <cell r="AC1442">
            <v>88</v>
          </cell>
        </row>
        <row r="1443">
          <cell r="F1443">
            <v>4716012</v>
          </cell>
          <cell r="G1443">
            <v>24</v>
          </cell>
          <cell r="H1443">
            <v>4</v>
          </cell>
          <cell r="I1443" t="str">
            <v>12</v>
          </cell>
          <cell r="J1443" t="str">
            <v>GANITH</v>
          </cell>
          <cell r="K1443" t="str">
            <v>18/8</v>
          </cell>
          <cell r="L1443" t="str">
            <v>-</v>
          </cell>
          <cell r="M1443" t="str">
            <v>B</v>
          </cell>
          <cell r="N1443" t="str">
            <v>D</v>
          </cell>
          <cell r="O1443">
            <v>999</v>
          </cell>
          <cell r="P1443">
            <v>525</v>
          </cell>
          <cell r="Q1443">
            <v>525</v>
          </cell>
          <cell r="R1443">
            <v>0</v>
          </cell>
          <cell r="S1443">
            <v>0</v>
          </cell>
          <cell r="T1443">
            <v>1</v>
          </cell>
          <cell r="U1443">
            <v>0</v>
          </cell>
          <cell r="V1443">
            <v>0</v>
          </cell>
          <cell r="W1443">
            <v>12</v>
          </cell>
          <cell r="X1443">
            <v>9810.75</v>
          </cell>
          <cell r="Y1443">
            <v>70047</v>
          </cell>
          <cell r="Z1443" t="str">
            <v>NIPPON FOOTWARE</v>
          </cell>
          <cell r="AA1443">
            <v>10</v>
          </cell>
          <cell r="AB1443">
            <v>6297.95</v>
          </cell>
          <cell r="AC1443">
            <v>108</v>
          </cell>
        </row>
        <row r="1444">
          <cell r="F1444">
            <v>4714012</v>
          </cell>
          <cell r="G1444">
            <v>24</v>
          </cell>
          <cell r="H1444">
            <v>4</v>
          </cell>
          <cell r="I1444" t="str">
            <v>12</v>
          </cell>
          <cell r="J1444" t="str">
            <v>GANITH</v>
          </cell>
          <cell r="K1444" t="str">
            <v>18/8</v>
          </cell>
          <cell r="L1444" t="str">
            <v>-</v>
          </cell>
          <cell r="M1444" t="str">
            <v>B</v>
          </cell>
          <cell r="N1444" t="str">
            <v>D</v>
          </cell>
          <cell r="O1444">
            <v>999</v>
          </cell>
          <cell r="P1444">
            <v>525</v>
          </cell>
          <cell r="Q1444">
            <v>525</v>
          </cell>
          <cell r="R1444">
            <v>1</v>
          </cell>
          <cell r="S1444">
            <v>0</v>
          </cell>
          <cell r="T1444">
            <v>0</v>
          </cell>
          <cell r="U1444">
            <v>0</v>
          </cell>
          <cell r="V1444">
            <v>0</v>
          </cell>
          <cell r="W1444">
            <v>9</v>
          </cell>
          <cell r="X1444">
            <v>7095.49</v>
          </cell>
          <cell r="Y1444">
            <v>70047</v>
          </cell>
          <cell r="Z1444" t="str">
            <v>NIPPON FOOTWARE</v>
          </cell>
          <cell r="AA1444">
            <v>3</v>
          </cell>
          <cell r="AB1444">
            <v>-699.07</v>
          </cell>
          <cell r="AC1444">
            <v>92</v>
          </cell>
        </row>
        <row r="1445">
          <cell r="F1445">
            <v>3716012</v>
          </cell>
          <cell r="G1445">
            <v>24</v>
          </cell>
          <cell r="H1445">
            <v>4</v>
          </cell>
          <cell r="I1445" t="str">
            <v>12</v>
          </cell>
          <cell r="J1445" t="str">
            <v>GANITH</v>
          </cell>
          <cell r="K1445" t="str">
            <v>00/0</v>
          </cell>
          <cell r="L1445" t="str">
            <v/>
          </cell>
          <cell r="M1445" t="str">
            <v>B</v>
          </cell>
          <cell r="N1445" t="str">
            <v>D</v>
          </cell>
          <cell r="O1445">
            <v>999</v>
          </cell>
          <cell r="P1445">
            <v>500</v>
          </cell>
          <cell r="Q1445">
            <v>500</v>
          </cell>
          <cell r="R1445">
            <v>0</v>
          </cell>
          <cell r="S1445">
            <v>0</v>
          </cell>
          <cell r="T1445">
            <v>0</v>
          </cell>
          <cell r="U1445">
            <v>1</v>
          </cell>
          <cell r="V1445">
            <v>683.08</v>
          </cell>
          <cell r="W1445">
            <v>18</v>
          </cell>
          <cell r="X1445">
            <v>14899.67</v>
          </cell>
          <cell r="Y1445">
            <v>70047</v>
          </cell>
          <cell r="Z1445" t="str">
            <v>NIPPON FOOTWARE</v>
          </cell>
          <cell r="AA1445">
            <v>31</v>
          </cell>
          <cell r="AB1445">
            <v>25180.04</v>
          </cell>
          <cell r="AC1445">
            <v>136</v>
          </cell>
        </row>
        <row r="1446">
          <cell r="F1446">
            <v>3714012</v>
          </cell>
          <cell r="G1446">
            <v>24</v>
          </cell>
          <cell r="H1446">
            <v>4</v>
          </cell>
          <cell r="I1446" t="str">
            <v>12</v>
          </cell>
          <cell r="J1446" t="str">
            <v>GANITH</v>
          </cell>
          <cell r="K1446" t="str">
            <v>00/0</v>
          </cell>
          <cell r="L1446" t="str">
            <v/>
          </cell>
          <cell r="M1446" t="str">
            <v>B</v>
          </cell>
          <cell r="N1446" t="str">
            <v>D</v>
          </cell>
          <cell r="O1446">
            <v>999</v>
          </cell>
          <cell r="P1446">
            <v>500</v>
          </cell>
          <cell r="Q1446">
            <v>500</v>
          </cell>
          <cell r="R1446">
            <v>-1</v>
          </cell>
          <cell r="S1446">
            <v>0</v>
          </cell>
          <cell r="T1446">
            <v>1</v>
          </cell>
          <cell r="U1446">
            <v>0</v>
          </cell>
          <cell r="V1446">
            <v>0</v>
          </cell>
          <cell r="W1446">
            <v>3</v>
          </cell>
          <cell r="X1446">
            <v>2476.16</v>
          </cell>
          <cell r="Y1446">
            <v>70047</v>
          </cell>
          <cell r="Z1446" t="str">
            <v>NIPPON FOOTWARE</v>
          </cell>
          <cell r="AA1446">
            <v>10</v>
          </cell>
          <cell r="AB1446">
            <v>7368.75</v>
          </cell>
          <cell r="AC1446">
            <v>42</v>
          </cell>
        </row>
        <row r="1447">
          <cell r="F1447">
            <v>4716013</v>
          </cell>
          <cell r="G1447">
            <v>24</v>
          </cell>
          <cell r="H1447">
            <v>4</v>
          </cell>
          <cell r="I1447" t="str">
            <v>13</v>
          </cell>
          <cell r="J1447" t="str">
            <v>SUMITH</v>
          </cell>
          <cell r="K1447" t="str">
            <v>41/8</v>
          </cell>
          <cell r="L1447" t="str">
            <v>-</v>
          </cell>
          <cell r="M1447" t="str">
            <v>B</v>
          </cell>
          <cell r="N1447" t="str">
            <v>D</v>
          </cell>
          <cell r="O1447">
            <v>500</v>
          </cell>
          <cell r="P1447">
            <v>525</v>
          </cell>
          <cell r="Q1447">
            <v>525</v>
          </cell>
          <cell r="R1447">
            <v>0</v>
          </cell>
          <cell r="S1447">
            <v>0</v>
          </cell>
          <cell r="T1447">
            <v>0</v>
          </cell>
          <cell r="U1447">
            <v>0</v>
          </cell>
          <cell r="V1447">
            <v>0</v>
          </cell>
          <cell r="W1447">
            <v>13</v>
          </cell>
          <cell r="X1447">
            <v>9176.26</v>
          </cell>
          <cell r="Y1447">
            <v>70047</v>
          </cell>
          <cell r="Z1447" t="str">
            <v>NIPPON FOOTWARE</v>
          </cell>
          <cell r="AA1447">
            <v>13</v>
          </cell>
          <cell r="AB1447">
            <v>9632.99</v>
          </cell>
          <cell r="AC1447">
            <v>25</v>
          </cell>
        </row>
        <row r="1448">
          <cell r="F1448">
            <v>3716013</v>
          </cell>
          <cell r="G1448">
            <v>24</v>
          </cell>
          <cell r="H1448">
            <v>4</v>
          </cell>
          <cell r="I1448" t="str">
            <v>13</v>
          </cell>
          <cell r="J1448" t="str">
            <v>SUMITH</v>
          </cell>
          <cell r="K1448" t="str">
            <v>00/0</v>
          </cell>
          <cell r="L1448" t="str">
            <v/>
          </cell>
          <cell r="M1448" t="str">
            <v>B</v>
          </cell>
          <cell r="N1448" t="str">
            <v>D</v>
          </cell>
          <cell r="O1448">
            <v>999</v>
          </cell>
          <cell r="P1448">
            <v>500</v>
          </cell>
          <cell r="Q1448">
            <v>500</v>
          </cell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4</v>
          </cell>
          <cell r="X1448">
            <v>3330.01</v>
          </cell>
          <cell r="Y1448">
            <v>70047</v>
          </cell>
          <cell r="Z1448" t="str">
            <v>NIPPON FOOTWARE</v>
          </cell>
          <cell r="AA1448">
            <v>22</v>
          </cell>
          <cell r="AB1448">
            <v>18357.77</v>
          </cell>
          <cell r="AC1448">
            <v>50</v>
          </cell>
        </row>
        <row r="1449">
          <cell r="F1449">
            <v>3714013</v>
          </cell>
          <cell r="G1449">
            <v>24</v>
          </cell>
          <cell r="H1449">
            <v>4</v>
          </cell>
          <cell r="I1449" t="str">
            <v>13</v>
          </cell>
          <cell r="J1449" t="str">
            <v>SUMITH</v>
          </cell>
          <cell r="K1449" t="str">
            <v>00/0</v>
          </cell>
          <cell r="L1449" t="str">
            <v/>
          </cell>
          <cell r="M1449" t="str">
            <v>B</v>
          </cell>
          <cell r="N1449" t="str">
            <v>D</v>
          </cell>
          <cell r="O1449">
            <v>999</v>
          </cell>
          <cell r="P1449">
            <v>500</v>
          </cell>
          <cell r="Q1449">
            <v>500</v>
          </cell>
          <cell r="R1449">
            <v>1</v>
          </cell>
          <cell r="S1449">
            <v>0</v>
          </cell>
          <cell r="T1449">
            <v>0</v>
          </cell>
          <cell r="U1449">
            <v>0</v>
          </cell>
          <cell r="V1449">
            <v>0</v>
          </cell>
          <cell r="W1449">
            <v>7</v>
          </cell>
          <cell r="X1449">
            <v>5976.95</v>
          </cell>
          <cell r="Y1449">
            <v>70047</v>
          </cell>
          <cell r="Z1449" t="str">
            <v>NIPPON FOOTWARE</v>
          </cell>
          <cell r="AA1449">
            <v>36</v>
          </cell>
          <cell r="AB1449">
            <v>29244.36</v>
          </cell>
          <cell r="AC1449">
            <v>82</v>
          </cell>
        </row>
        <row r="1450">
          <cell r="F1450">
            <v>4714013</v>
          </cell>
          <cell r="G1450">
            <v>24</v>
          </cell>
          <cell r="H1450">
            <v>4</v>
          </cell>
          <cell r="I1450" t="str">
            <v>13</v>
          </cell>
          <cell r="J1450" t="str">
            <v>SUMITH</v>
          </cell>
          <cell r="K1450" t="str">
            <v>00/0</v>
          </cell>
          <cell r="L1450" t="str">
            <v/>
          </cell>
          <cell r="M1450" t="str">
            <v>B</v>
          </cell>
          <cell r="N1450" t="str">
            <v>D</v>
          </cell>
          <cell r="O1450">
            <v>1199</v>
          </cell>
          <cell r="P1450">
            <v>525</v>
          </cell>
          <cell r="Q1450">
            <v>525</v>
          </cell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1</v>
          </cell>
          <cell r="X1450">
            <v>1024.79</v>
          </cell>
          <cell r="Y1450">
            <v>70047</v>
          </cell>
          <cell r="Z1450" t="str">
            <v>NIPPON FOOTWARE</v>
          </cell>
          <cell r="AA1450">
            <v>13</v>
          </cell>
          <cell r="AB1450">
            <v>12809.87</v>
          </cell>
          <cell r="AC1450">
            <v>51</v>
          </cell>
        </row>
        <row r="1451">
          <cell r="F1451">
            <v>4715520</v>
          </cell>
          <cell r="G1451">
            <v>24</v>
          </cell>
          <cell r="H1451">
            <v>4</v>
          </cell>
          <cell r="I1451" t="str">
            <v>20</v>
          </cell>
          <cell r="J1451" t="str">
            <v>PETER BOY-TH</v>
          </cell>
          <cell r="K1451" t="str">
            <v>00/0</v>
          </cell>
          <cell r="L1451" t="str">
            <v/>
          </cell>
          <cell r="M1451" t="str">
            <v>B</v>
          </cell>
          <cell r="N1451" t="str">
            <v>D</v>
          </cell>
          <cell r="O1451">
            <v>999</v>
          </cell>
          <cell r="P1451">
            <v>501</v>
          </cell>
          <cell r="Q1451">
            <v>587.91</v>
          </cell>
          <cell r="R1451">
            <v>0</v>
          </cell>
          <cell r="S1451">
            <v>1</v>
          </cell>
          <cell r="T1451">
            <v>0</v>
          </cell>
          <cell r="U1451">
            <v>2</v>
          </cell>
          <cell r="V1451">
            <v>1579.62</v>
          </cell>
          <cell r="W1451">
            <v>32</v>
          </cell>
          <cell r="X1451">
            <v>26196.14</v>
          </cell>
          <cell r="Y1451">
            <v>70078</v>
          </cell>
          <cell r="Z1451" t="str">
            <v>SIRIMAL FOOT WE</v>
          </cell>
          <cell r="AA1451">
            <v>67</v>
          </cell>
          <cell r="AB1451">
            <v>56123.55</v>
          </cell>
          <cell r="AC1451">
            <v>59</v>
          </cell>
        </row>
        <row r="1452">
          <cell r="F1452">
            <v>4719520</v>
          </cell>
          <cell r="G1452">
            <v>24</v>
          </cell>
          <cell r="H1452">
            <v>4</v>
          </cell>
          <cell r="I1452" t="str">
            <v>20</v>
          </cell>
          <cell r="J1452" t="str">
            <v>PETER BOY-TH</v>
          </cell>
          <cell r="K1452" t="str">
            <v>00/0</v>
          </cell>
          <cell r="L1452" t="str">
            <v/>
          </cell>
          <cell r="M1452" t="str">
            <v>B</v>
          </cell>
          <cell r="N1452" t="str">
            <v>D</v>
          </cell>
          <cell r="O1452">
            <v>999</v>
          </cell>
          <cell r="P1452">
            <v>501</v>
          </cell>
          <cell r="Q1452">
            <v>587.91</v>
          </cell>
          <cell r="R1452">
            <v>1</v>
          </cell>
          <cell r="S1452">
            <v>1</v>
          </cell>
          <cell r="T1452">
            <v>1</v>
          </cell>
          <cell r="U1452">
            <v>0</v>
          </cell>
          <cell r="V1452">
            <v>0</v>
          </cell>
          <cell r="W1452">
            <v>40</v>
          </cell>
          <cell r="X1452">
            <v>33863.699999999997</v>
          </cell>
          <cell r="Y1452">
            <v>70078</v>
          </cell>
          <cell r="Z1452" t="str">
            <v>SIRIMAL FOOT WE</v>
          </cell>
          <cell r="AA1452">
            <v>110</v>
          </cell>
          <cell r="AB1452">
            <v>91959.61</v>
          </cell>
          <cell r="AC1452">
            <v>46</v>
          </cell>
        </row>
        <row r="1453">
          <cell r="F1453">
            <v>3715021</v>
          </cell>
          <cell r="G1453">
            <v>24</v>
          </cell>
          <cell r="H1453">
            <v>4</v>
          </cell>
          <cell r="I1453" t="str">
            <v>21</v>
          </cell>
          <cell r="J1453" t="str">
            <v>MIAMI-1</v>
          </cell>
          <cell r="K1453" t="str">
            <v>00/0</v>
          </cell>
          <cell r="L1453" t="str">
            <v>+</v>
          </cell>
          <cell r="M1453" t="str">
            <v>B</v>
          </cell>
          <cell r="N1453" t="str">
            <v>D</v>
          </cell>
          <cell r="O1453">
            <v>399</v>
          </cell>
          <cell r="P1453">
            <v>210</v>
          </cell>
          <cell r="Q1453">
            <v>246.43</v>
          </cell>
          <cell r="R1453">
            <v>2</v>
          </cell>
          <cell r="S1453">
            <v>0</v>
          </cell>
          <cell r="T1453">
            <v>1</v>
          </cell>
          <cell r="U1453">
            <v>0</v>
          </cell>
          <cell r="V1453">
            <v>0</v>
          </cell>
          <cell r="W1453">
            <v>49</v>
          </cell>
          <cell r="X1453">
            <v>16556.990000000002</v>
          </cell>
          <cell r="Y1453">
            <v>70059</v>
          </cell>
          <cell r="Z1453" t="str">
            <v>D &amp; D INDUSTRIE</v>
          </cell>
          <cell r="AA1453">
            <v>201</v>
          </cell>
          <cell r="AB1453">
            <v>66786.350000000006</v>
          </cell>
          <cell r="AC1453">
            <v>315</v>
          </cell>
        </row>
        <row r="1454">
          <cell r="F1454">
            <v>3719021</v>
          </cell>
          <cell r="G1454">
            <v>24</v>
          </cell>
          <cell r="H1454">
            <v>4</v>
          </cell>
          <cell r="I1454" t="str">
            <v>21</v>
          </cell>
          <cell r="J1454" t="str">
            <v>MIAMI-1</v>
          </cell>
          <cell r="K1454" t="str">
            <v>00/0</v>
          </cell>
          <cell r="L1454" t="str">
            <v>+</v>
          </cell>
          <cell r="M1454" t="str">
            <v>B</v>
          </cell>
          <cell r="N1454" t="str">
            <v>D</v>
          </cell>
          <cell r="O1454">
            <v>399</v>
          </cell>
          <cell r="P1454">
            <v>210</v>
          </cell>
          <cell r="Q1454">
            <v>246.43</v>
          </cell>
          <cell r="R1454">
            <v>0</v>
          </cell>
          <cell r="S1454">
            <v>1</v>
          </cell>
          <cell r="T1454">
            <v>-1</v>
          </cell>
          <cell r="U1454">
            <v>0</v>
          </cell>
          <cell r="V1454">
            <v>0</v>
          </cell>
          <cell r="W1454">
            <v>28</v>
          </cell>
          <cell r="X1454">
            <v>9463.57</v>
          </cell>
          <cell r="Y1454">
            <v>70059</v>
          </cell>
          <cell r="Z1454" t="str">
            <v>D &amp; D INDUSTRIE</v>
          </cell>
          <cell r="AA1454">
            <v>204</v>
          </cell>
          <cell r="AB1454">
            <v>67684.100000000006</v>
          </cell>
          <cell r="AC1454">
            <v>462</v>
          </cell>
        </row>
        <row r="1455">
          <cell r="F1455">
            <v>4715021</v>
          </cell>
          <cell r="G1455">
            <v>24</v>
          </cell>
          <cell r="H1455">
            <v>4</v>
          </cell>
          <cell r="I1455" t="str">
            <v>21</v>
          </cell>
          <cell r="J1455" t="str">
            <v>MIAMI-1</v>
          </cell>
          <cell r="K1455" t="str">
            <v>18/8</v>
          </cell>
          <cell r="L1455" t="str">
            <v>-</v>
          </cell>
          <cell r="M1455" t="str">
            <v>B</v>
          </cell>
          <cell r="N1455" t="str">
            <v>D</v>
          </cell>
          <cell r="O1455">
            <v>399</v>
          </cell>
          <cell r="P1455">
            <v>210</v>
          </cell>
          <cell r="Q1455">
            <v>246.43</v>
          </cell>
          <cell r="R1455">
            <v>0</v>
          </cell>
          <cell r="S1455">
            <v>0</v>
          </cell>
          <cell r="T1455">
            <v>0</v>
          </cell>
          <cell r="U1455">
            <v>1</v>
          </cell>
          <cell r="V1455">
            <v>341.03</v>
          </cell>
          <cell r="W1455">
            <v>40</v>
          </cell>
          <cell r="X1455">
            <v>13590.04</v>
          </cell>
          <cell r="Y1455">
            <v>70059</v>
          </cell>
          <cell r="Z1455" t="str">
            <v>D &amp; D INDUSTRIE</v>
          </cell>
          <cell r="AA1455">
            <v>106</v>
          </cell>
          <cell r="AB1455">
            <v>42048.28</v>
          </cell>
          <cell r="AC1455">
            <v>245</v>
          </cell>
        </row>
        <row r="1456">
          <cell r="F1456">
            <v>4719021</v>
          </cell>
          <cell r="G1456">
            <v>24</v>
          </cell>
          <cell r="H1456">
            <v>4</v>
          </cell>
          <cell r="I1456" t="str">
            <v>21</v>
          </cell>
          <cell r="J1456" t="str">
            <v>MIAMI-1</v>
          </cell>
          <cell r="K1456" t="str">
            <v>18/8</v>
          </cell>
          <cell r="L1456" t="str">
            <v>-</v>
          </cell>
          <cell r="M1456" t="str">
            <v>B</v>
          </cell>
          <cell r="N1456" t="str">
            <v>D</v>
          </cell>
          <cell r="O1456">
            <v>399</v>
          </cell>
          <cell r="P1456">
            <v>210</v>
          </cell>
          <cell r="Q1456">
            <v>246.43</v>
          </cell>
          <cell r="R1456">
            <v>1</v>
          </cell>
          <cell r="S1456">
            <v>0</v>
          </cell>
          <cell r="T1456">
            <v>0</v>
          </cell>
          <cell r="U1456">
            <v>0</v>
          </cell>
          <cell r="V1456">
            <v>0</v>
          </cell>
          <cell r="W1456">
            <v>12</v>
          </cell>
          <cell r="X1456">
            <v>4041.2</v>
          </cell>
          <cell r="Y1456">
            <v>70059</v>
          </cell>
          <cell r="Z1456" t="str">
            <v>D &amp; D INDUSTRIE</v>
          </cell>
          <cell r="AA1456">
            <v>36</v>
          </cell>
          <cell r="AB1456">
            <v>14677.81</v>
          </cell>
          <cell r="AC1456">
            <v>327</v>
          </cell>
        </row>
        <row r="1457">
          <cell r="F1457">
            <v>4715522</v>
          </cell>
          <cell r="G1457">
            <v>24</v>
          </cell>
          <cell r="H1457">
            <v>4</v>
          </cell>
          <cell r="I1457" t="str">
            <v>22</v>
          </cell>
          <cell r="J1457" t="str">
            <v>MIAMI 2</v>
          </cell>
          <cell r="K1457" t="str">
            <v>00/0</v>
          </cell>
          <cell r="L1457" t="str">
            <v/>
          </cell>
          <cell r="M1457" t="str">
            <v>G</v>
          </cell>
          <cell r="N1457" t="str">
            <v>D</v>
          </cell>
          <cell r="O1457">
            <v>699</v>
          </cell>
          <cell r="P1457">
            <v>315</v>
          </cell>
          <cell r="Q1457">
            <v>369.64</v>
          </cell>
          <cell r="R1457">
            <v>2</v>
          </cell>
          <cell r="S1457">
            <v>3</v>
          </cell>
          <cell r="T1457">
            <v>4</v>
          </cell>
          <cell r="U1457">
            <v>8</v>
          </cell>
          <cell r="V1457">
            <v>4779.5200000000004</v>
          </cell>
          <cell r="W1457">
            <v>131</v>
          </cell>
          <cell r="X1457">
            <v>77726.92</v>
          </cell>
          <cell r="Y1457">
            <v>70059</v>
          </cell>
          <cell r="Z1457" t="str">
            <v>D &amp; D INDUSTRIE</v>
          </cell>
          <cell r="AA1457">
            <v>221</v>
          </cell>
          <cell r="AB1457">
            <v>126866.22</v>
          </cell>
          <cell r="AC1457">
            <v>146</v>
          </cell>
        </row>
        <row r="1458">
          <cell r="F1458">
            <v>4719522</v>
          </cell>
          <cell r="G1458">
            <v>24</v>
          </cell>
          <cell r="H1458">
            <v>4</v>
          </cell>
          <cell r="I1458" t="str">
            <v>22</v>
          </cell>
          <cell r="J1458" t="str">
            <v>MIAMI 2</v>
          </cell>
          <cell r="K1458" t="str">
            <v>00/0</v>
          </cell>
          <cell r="L1458" t="str">
            <v/>
          </cell>
          <cell r="M1458" t="str">
            <v>G</v>
          </cell>
          <cell r="N1458" t="str">
            <v>D</v>
          </cell>
          <cell r="O1458">
            <v>699</v>
          </cell>
          <cell r="P1458">
            <v>315</v>
          </cell>
          <cell r="Q1458">
            <v>369.64</v>
          </cell>
          <cell r="R1458">
            <v>2</v>
          </cell>
          <cell r="S1458">
            <v>3</v>
          </cell>
          <cell r="T1458">
            <v>2</v>
          </cell>
          <cell r="U1458">
            <v>5</v>
          </cell>
          <cell r="V1458">
            <v>2987.2</v>
          </cell>
          <cell r="W1458">
            <v>130</v>
          </cell>
          <cell r="X1458">
            <v>77159.350000000006</v>
          </cell>
          <cell r="Y1458">
            <v>70059</v>
          </cell>
          <cell r="Z1458" t="str">
            <v>D &amp; D INDUSTRIE</v>
          </cell>
          <cell r="AA1458">
            <v>448</v>
          </cell>
          <cell r="AB1458">
            <v>258290.87</v>
          </cell>
          <cell r="AC1458">
            <v>173</v>
          </cell>
        </row>
        <row r="1459">
          <cell r="F1459">
            <v>3715525</v>
          </cell>
          <cell r="G1459">
            <v>24</v>
          </cell>
          <cell r="H1459">
            <v>4</v>
          </cell>
          <cell r="I1459" t="str">
            <v>25</v>
          </cell>
          <cell r="J1459" t="str">
            <v>SUPPLE-TH</v>
          </cell>
          <cell r="K1459" t="str">
            <v>00/0</v>
          </cell>
          <cell r="L1459" t="str">
            <v/>
          </cell>
          <cell r="M1459" t="str">
            <v>G</v>
          </cell>
          <cell r="N1459" t="str">
            <v>D</v>
          </cell>
          <cell r="O1459">
            <v>799</v>
          </cell>
          <cell r="P1459">
            <v>362</v>
          </cell>
          <cell r="Q1459">
            <v>424.8</v>
          </cell>
          <cell r="R1459">
            <v>0</v>
          </cell>
          <cell r="S1459">
            <v>0</v>
          </cell>
          <cell r="T1459">
            <v>0</v>
          </cell>
          <cell r="U1459">
            <v>0</v>
          </cell>
          <cell r="V1459">
            <v>0</v>
          </cell>
          <cell r="W1459">
            <v>0</v>
          </cell>
          <cell r="X1459">
            <v>0</v>
          </cell>
          <cell r="Y1459">
            <v>70059</v>
          </cell>
          <cell r="Z1459" t="str">
            <v>D &amp; D INDUSTRIE</v>
          </cell>
          <cell r="AA1459">
            <v>0</v>
          </cell>
          <cell r="AB1459">
            <v>0</v>
          </cell>
          <cell r="AC1459">
            <v>0</v>
          </cell>
        </row>
        <row r="1460">
          <cell r="F1460">
            <v>4715525</v>
          </cell>
          <cell r="G1460">
            <v>24</v>
          </cell>
          <cell r="H1460">
            <v>4</v>
          </cell>
          <cell r="I1460" t="str">
            <v>25</v>
          </cell>
          <cell r="J1460" t="str">
            <v>SUPPLE-TH</v>
          </cell>
          <cell r="K1460" t="str">
            <v>00/0</v>
          </cell>
          <cell r="L1460" t="str">
            <v/>
          </cell>
          <cell r="M1460" t="str">
            <v>G</v>
          </cell>
          <cell r="N1460" t="str">
            <v>D</v>
          </cell>
          <cell r="O1460">
            <v>799</v>
          </cell>
          <cell r="P1460">
            <v>362</v>
          </cell>
          <cell r="Q1460">
            <v>424.8</v>
          </cell>
          <cell r="R1460">
            <v>0</v>
          </cell>
          <cell r="S1460">
            <v>0</v>
          </cell>
          <cell r="T1460">
            <v>0</v>
          </cell>
          <cell r="U1460">
            <v>0</v>
          </cell>
          <cell r="V1460">
            <v>0</v>
          </cell>
          <cell r="W1460">
            <v>0</v>
          </cell>
          <cell r="X1460">
            <v>0</v>
          </cell>
          <cell r="Y1460">
            <v>70059</v>
          </cell>
          <cell r="Z1460" t="str">
            <v>D &amp; D INDUSTRIE</v>
          </cell>
          <cell r="AA1460">
            <v>0</v>
          </cell>
          <cell r="AB1460">
            <v>0</v>
          </cell>
          <cell r="AC1460">
            <v>0</v>
          </cell>
        </row>
        <row r="1461">
          <cell r="F1461">
            <v>4719525</v>
          </cell>
          <cell r="G1461">
            <v>24</v>
          </cell>
          <cell r="H1461">
            <v>4</v>
          </cell>
          <cell r="I1461" t="str">
            <v>25</v>
          </cell>
          <cell r="J1461" t="str">
            <v>SUPPLE-TH</v>
          </cell>
          <cell r="K1461" t="str">
            <v>00/0</v>
          </cell>
          <cell r="L1461" t="str">
            <v/>
          </cell>
          <cell r="M1461" t="str">
            <v>G</v>
          </cell>
          <cell r="N1461" t="str">
            <v>D</v>
          </cell>
          <cell r="O1461">
            <v>799</v>
          </cell>
          <cell r="P1461">
            <v>362</v>
          </cell>
          <cell r="Q1461">
            <v>424.8</v>
          </cell>
          <cell r="R1461">
            <v>0</v>
          </cell>
          <cell r="S1461">
            <v>0</v>
          </cell>
          <cell r="T1461">
            <v>0</v>
          </cell>
          <cell r="U1461">
            <v>0</v>
          </cell>
          <cell r="V1461">
            <v>0</v>
          </cell>
          <cell r="W1461">
            <v>0</v>
          </cell>
          <cell r="X1461">
            <v>0</v>
          </cell>
          <cell r="Y1461">
            <v>70059</v>
          </cell>
          <cell r="Z1461" t="str">
            <v>D &amp; D INDUSTRIE</v>
          </cell>
          <cell r="AA1461">
            <v>0</v>
          </cell>
          <cell r="AB1461">
            <v>0</v>
          </cell>
          <cell r="AC1461">
            <v>0</v>
          </cell>
        </row>
        <row r="1462">
          <cell r="F1462">
            <v>4714544</v>
          </cell>
          <cell r="G1462">
            <v>24</v>
          </cell>
          <cell r="H1462">
            <v>4</v>
          </cell>
          <cell r="I1462" t="str">
            <v>44</v>
          </cell>
          <cell r="J1462" t="str">
            <v>DEO-TH</v>
          </cell>
          <cell r="K1462" t="str">
            <v>42/8</v>
          </cell>
          <cell r="L1462" t="str">
            <v>+</v>
          </cell>
          <cell r="M1462" t="str">
            <v>B</v>
          </cell>
          <cell r="N1462" t="str">
            <v>N</v>
          </cell>
          <cell r="O1462">
            <v>899</v>
          </cell>
          <cell r="P1462">
            <v>420</v>
          </cell>
          <cell r="Q1462">
            <v>492.86</v>
          </cell>
          <cell r="R1462">
            <v>28</v>
          </cell>
          <cell r="S1462">
            <v>26</v>
          </cell>
          <cell r="T1462">
            <v>25</v>
          </cell>
          <cell r="U1462">
            <v>22</v>
          </cell>
          <cell r="V1462">
            <v>16597</v>
          </cell>
          <cell r="W1462">
            <v>1570</v>
          </cell>
          <cell r="X1462">
            <v>1101447.7</v>
          </cell>
          <cell r="Y1462">
            <v>70002</v>
          </cell>
          <cell r="Z1462" t="str">
            <v>SAMSON COMPOUND</v>
          </cell>
          <cell r="AA1462">
            <v>1900</v>
          </cell>
          <cell r="AB1462">
            <v>1277531.6000000001</v>
          </cell>
          <cell r="AC1462">
            <v>447</v>
          </cell>
        </row>
        <row r="1463">
          <cell r="F1463">
            <v>4716544</v>
          </cell>
          <cell r="G1463">
            <v>24</v>
          </cell>
          <cell r="H1463">
            <v>4</v>
          </cell>
          <cell r="I1463" t="str">
            <v>44</v>
          </cell>
          <cell r="J1463" t="str">
            <v>DEO-TH</v>
          </cell>
          <cell r="K1463" t="str">
            <v>42/8</v>
          </cell>
          <cell r="L1463" t="str">
            <v>+</v>
          </cell>
          <cell r="M1463" t="str">
            <v>B</v>
          </cell>
          <cell r="N1463" t="str">
            <v>N</v>
          </cell>
          <cell r="O1463">
            <v>899</v>
          </cell>
          <cell r="P1463">
            <v>420</v>
          </cell>
          <cell r="Q1463">
            <v>492.86</v>
          </cell>
          <cell r="R1463">
            <v>62</v>
          </cell>
          <cell r="S1463">
            <v>29</v>
          </cell>
          <cell r="T1463">
            <v>29</v>
          </cell>
          <cell r="U1463">
            <v>37</v>
          </cell>
          <cell r="V1463">
            <v>28084.28</v>
          </cell>
          <cell r="W1463">
            <v>1009</v>
          </cell>
          <cell r="X1463">
            <v>719968.81</v>
          </cell>
          <cell r="Y1463">
            <v>70002</v>
          </cell>
          <cell r="Z1463" t="str">
            <v>SAMSON COMPOUND</v>
          </cell>
          <cell r="AA1463">
            <v>1406</v>
          </cell>
          <cell r="AB1463">
            <v>945740.04</v>
          </cell>
          <cell r="AC1463">
            <v>291</v>
          </cell>
        </row>
        <row r="1464">
          <cell r="F1464">
            <v>2714578</v>
          </cell>
          <cell r="G1464">
            <v>24</v>
          </cell>
          <cell r="H1464">
            <v>4</v>
          </cell>
          <cell r="I1464" t="str">
            <v>78</v>
          </cell>
          <cell r="J1464" t="str">
            <v>PU</v>
          </cell>
          <cell r="K1464" t="str">
            <v>00/0</v>
          </cell>
          <cell r="L1464" t="str">
            <v/>
          </cell>
          <cell r="M1464" t="str">
            <v>B</v>
          </cell>
          <cell r="N1464" t="str">
            <v>B</v>
          </cell>
          <cell r="O1464">
            <v>799</v>
          </cell>
          <cell r="P1464">
            <v>385</v>
          </cell>
          <cell r="Q1464">
            <v>385</v>
          </cell>
          <cell r="R1464">
            <v>30</v>
          </cell>
          <cell r="S1464">
            <v>20</v>
          </cell>
          <cell r="T1464">
            <v>19</v>
          </cell>
          <cell r="U1464">
            <v>20</v>
          </cell>
          <cell r="V1464">
            <v>13521.61</v>
          </cell>
          <cell r="W1464">
            <v>390</v>
          </cell>
          <cell r="X1464">
            <v>265103.46999999997</v>
          </cell>
          <cell r="Y1464">
            <v>70041</v>
          </cell>
          <cell r="Z1464" t="str">
            <v>NEW MODWAY INDU</v>
          </cell>
          <cell r="AA1464">
            <v>273</v>
          </cell>
          <cell r="AB1464">
            <v>181339.42</v>
          </cell>
        </row>
        <row r="1465">
          <cell r="F1465">
            <v>2716578</v>
          </cell>
          <cell r="G1465">
            <v>24</v>
          </cell>
          <cell r="H1465">
            <v>4</v>
          </cell>
          <cell r="I1465" t="str">
            <v>78</v>
          </cell>
          <cell r="J1465" t="str">
            <v>PU</v>
          </cell>
          <cell r="K1465" t="str">
            <v>00/0</v>
          </cell>
          <cell r="L1465" t="str">
            <v/>
          </cell>
          <cell r="M1465" t="str">
            <v>B</v>
          </cell>
          <cell r="N1465" t="str">
            <v>B</v>
          </cell>
          <cell r="O1465">
            <v>799</v>
          </cell>
          <cell r="P1465">
            <v>385</v>
          </cell>
          <cell r="Q1465">
            <v>385</v>
          </cell>
          <cell r="R1465">
            <v>35</v>
          </cell>
          <cell r="S1465">
            <v>22</v>
          </cell>
          <cell r="T1465">
            <v>35</v>
          </cell>
          <cell r="U1465">
            <v>31</v>
          </cell>
          <cell r="V1465">
            <v>20897.04</v>
          </cell>
          <cell r="W1465">
            <v>480</v>
          </cell>
          <cell r="X1465">
            <v>327386.76</v>
          </cell>
          <cell r="Y1465">
            <v>70041</v>
          </cell>
          <cell r="Z1465" t="str">
            <v>NEW MODWAY INDU</v>
          </cell>
          <cell r="AA1465">
            <v>262</v>
          </cell>
          <cell r="AB1465">
            <v>176067.37</v>
          </cell>
        </row>
        <row r="1466">
          <cell r="F1466">
            <v>3716578</v>
          </cell>
          <cell r="G1466">
            <v>24</v>
          </cell>
          <cell r="H1466">
            <v>4</v>
          </cell>
          <cell r="I1466" t="str">
            <v>78</v>
          </cell>
          <cell r="J1466" t="str">
            <v>PU</v>
          </cell>
          <cell r="K1466" t="str">
            <v>00/0</v>
          </cell>
          <cell r="L1466" t="str">
            <v/>
          </cell>
          <cell r="M1466" t="str">
            <v>B</v>
          </cell>
          <cell r="N1466" t="str">
            <v>B</v>
          </cell>
          <cell r="O1466">
            <v>799</v>
          </cell>
          <cell r="P1466">
            <v>385</v>
          </cell>
          <cell r="Q1466">
            <v>385</v>
          </cell>
          <cell r="R1466">
            <v>29</v>
          </cell>
          <cell r="S1466">
            <v>29</v>
          </cell>
          <cell r="T1466">
            <v>21</v>
          </cell>
          <cell r="U1466">
            <v>23</v>
          </cell>
          <cell r="V1466">
            <v>15672.78</v>
          </cell>
          <cell r="W1466">
            <v>467</v>
          </cell>
          <cell r="X1466">
            <v>321015.15000000002</v>
          </cell>
          <cell r="Y1466">
            <v>70041</v>
          </cell>
          <cell r="Z1466" t="str">
            <v>NEW MODWAY INDU</v>
          </cell>
          <cell r="AA1466">
            <v>344</v>
          </cell>
          <cell r="AB1466">
            <v>228938.26</v>
          </cell>
        </row>
        <row r="1467">
          <cell r="F1467">
            <v>3714578</v>
          </cell>
          <cell r="G1467">
            <v>24</v>
          </cell>
          <cell r="H1467">
            <v>4</v>
          </cell>
          <cell r="I1467" t="str">
            <v>78</v>
          </cell>
          <cell r="J1467" t="str">
            <v>PU</v>
          </cell>
          <cell r="K1467" t="str">
            <v>00/0</v>
          </cell>
          <cell r="L1467" t="str">
            <v/>
          </cell>
          <cell r="M1467" t="str">
            <v>B</v>
          </cell>
          <cell r="N1467" t="str">
            <v>B</v>
          </cell>
          <cell r="O1467">
            <v>799</v>
          </cell>
          <cell r="P1467">
            <v>385</v>
          </cell>
          <cell r="Q1467">
            <v>385</v>
          </cell>
          <cell r="R1467">
            <v>52</v>
          </cell>
          <cell r="S1467">
            <v>24</v>
          </cell>
          <cell r="T1467">
            <v>27</v>
          </cell>
          <cell r="U1467">
            <v>32</v>
          </cell>
          <cell r="V1467">
            <v>21033.599999999999</v>
          </cell>
          <cell r="W1467">
            <v>535</v>
          </cell>
          <cell r="X1467">
            <v>366633.53</v>
          </cell>
          <cell r="Y1467">
            <v>70041</v>
          </cell>
          <cell r="Z1467" t="str">
            <v>NEW MODWAY INDU</v>
          </cell>
          <cell r="AA1467">
            <v>351</v>
          </cell>
          <cell r="AB1467">
            <v>232858.16</v>
          </cell>
        </row>
        <row r="1468">
          <cell r="F1468">
            <v>4715080</v>
          </cell>
          <cell r="G1468">
            <v>24</v>
          </cell>
          <cell r="H1468">
            <v>4</v>
          </cell>
          <cell r="I1468" t="str">
            <v>80</v>
          </cell>
          <cell r="J1468" t="str">
            <v>KRYPTON</v>
          </cell>
          <cell r="K1468" t="str">
            <v>12/5</v>
          </cell>
          <cell r="L1468" t="str">
            <v>-</v>
          </cell>
          <cell r="M1468" t="str">
            <v>B</v>
          </cell>
          <cell r="N1468" t="str">
            <v>D</v>
          </cell>
          <cell r="O1468">
            <v>1299</v>
          </cell>
          <cell r="P1468">
            <v>698</v>
          </cell>
          <cell r="Q1468">
            <v>698</v>
          </cell>
          <cell r="R1468">
            <v>2</v>
          </cell>
          <cell r="S1468">
            <v>1</v>
          </cell>
          <cell r="T1468">
            <v>0</v>
          </cell>
          <cell r="U1468">
            <v>0</v>
          </cell>
          <cell r="V1468">
            <v>0</v>
          </cell>
          <cell r="W1468">
            <v>21</v>
          </cell>
          <cell r="X1468">
            <v>11367.81</v>
          </cell>
          <cell r="Y1468">
            <v>14100</v>
          </cell>
          <cell r="Z1468" t="str">
            <v>LEATHER FACTORY</v>
          </cell>
          <cell r="AA1468">
            <v>17</v>
          </cell>
          <cell r="AB1468">
            <v>7527.58</v>
          </cell>
          <cell r="AC1468">
            <v>24</v>
          </cell>
        </row>
        <row r="1469">
          <cell r="F1469">
            <v>3719081</v>
          </cell>
          <cell r="G1469">
            <v>24</v>
          </cell>
          <cell r="H1469">
            <v>4</v>
          </cell>
          <cell r="I1469" t="str">
            <v>81</v>
          </cell>
          <cell r="J1469" t="str">
            <v>THARINDUI</v>
          </cell>
          <cell r="K1469" t="str">
            <v>27/8</v>
          </cell>
          <cell r="L1469" t="str">
            <v>-</v>
          </cell>
          <cell r="M1469" t="str">
            <v>G</v>
          </cell>
          <cell r="N1469" t="str">
            <v>D</v>
          </cell>
          <cell r="O1469">
            <v>290</v>
          </cell>
          <cell r="P1469">
            <v>189.82</v>
          </cell>
          <cell r="Q1469">
            <v>222.75</v>
          </cell>
          <cell r="R1469">
            <v>1</v>
          </cell>
          <cell r="S1469">
            <v>0</v>
          </cell>
          <cell r="T1469">
            <v>0</v>
          </cell>
          <cell r="U1469">
            <v>0</v>
          </cell>
          <cell r="V1469">
            <v>0</v>
          </cell>
          <cell r="W1469">
            <v>10</v>
          </cell>
          <cell r="X1469">
            <v>2441.42</v>
          </cell>
          <cell r="Y1469">
            <v>70059</v>
          </cell>
          <cell r="Z1469" t="str">
            <v>D &amp; D INDUSTRIE</v>
          </cell>
          <cell r="AA1469">
            <v>36</v>
          </cell>
          <cell r="AB1469">
            <v>7316.75</v>
          </cell>
          <cell r="AC1469">
            <v>146</v>
          </cell>
        </row>
        <row r="1470">
          <cell r="F1470">
            <v>4716094</v>
          </cell>
          <cell r="G1470">
            <v>24</v>
          </cell>
          <cell r="H1470">
            <v>4</v>
          </cell>
          <cell r="I1470" t="str">
            <v>94</v>
          </cell>
          <cell r="J1470" t="str">
            <v>SHANE</v>
          </cell>
          <cell r="K1470" t="str">
            <v>00/0</v>
          </cell>
          <cell r="L1470" t="str">
            <v/>
          </cell>
          <cell r="M1470" t="str">
            <v>B</v>
          </cell>
          <cell r="N1470" t="str">
            <v>D</v>
          </cell>
          <cell r="O1470">
            <v>599</v>
          </cell>
          <cell r="P1470">
            <v>275</v>
          </cell>
          <cell r="Q1470">
            <v>322.7</v>
          </cell>
          <cell r="R1470">
            <v>1</v>
          </cell>
          <cell r="S1470">
            <v>3</v>
          </cell>
          <cell r="T1470">
            <v>3</v>
          </cell>
          <cell r="U1470">
            <v>1</v>
          </cell>
          <cell r="V1470">
            <v>435.17</v>
          </cell>
          <cell r="W1470">
            <v>92</v>
          </cell>
          <cell r="X1470">
            <v>46947.64</v>
          </cell>
          <cell r="Y1470">
            <v>70088</v>
          </cell>
          <cell r="Z1470" t="str">
            <v xml:space="preserve">PREMIER        </v>
          </cell>
          <cell r="AA1470">
            <v>341</v>
          </cell>
          <cell r="AB1470">
            <v>170306.6</v>
          </cell>
          <cell r="AC1470">
            <v>434</v>
          </cell>
        </row>
        <row r="1471">
          <cell r="F1471">
            <v>4714094</v>
          </cell>
          <cell r="G1471">
            <v>24</v>
          </cell>
          <cell r="H1471">
            <v>4</v>
          </cell>
          <cell r="I1471" t="str">
            <v>94</v>
          </cell>
          <cell r="J1471" t="str">
            <v>SHANE</v>
          </cell>
          <cell r="K1471" t="str">
            <v>00/0</v>
          </cell>
          <cell r="L1471" t="str">
            <v/>
          </cell>
          <cell r="M1471" t="str">
            <v>B</v>
          </cell>
          <cell r="N1471" t="str">
            <v>D</v>
          </cell>
          <cell r="O1471">
            <v>599</v>
          </cell>
          <cell r="P1471">
            <v>275</v>
          </cell>
          <cell r="Q1471">
            <v>322.7</v>
          </cell>
          <cell r="R1471">
            <v>2</v>
          </cell>
          <cell r="S1471">
            <v>0</v>
          </cell>
          <cell r="T1471">
            <v>0</v>
          </cell>
          <cell r="U1471">
            <v>-1</v>
          </cell>
          <cell r="V1471">
            <v>-435.17</v>
          </cell>
          <cell r="W1471">
            <v>55</v>
          </cell>
          <cell r="X1471">
            <v>28081.55</v>
          </cell>
          <cell r="Y1471">
            <v>70088</v>
          </cell>
          <cell r="Z1471" t="str">
            <v xml:space="preserve">PREMIER        </v>
          </cell>
          <cell r="AA1471">
            <v>121</v>
          </cell>
          <cell r="AB1471">
            <v>61733.24</v>
          </cell>
          <cell r="AC1471">
            <v>240</v>
          </cell>
        </row>
        <row r="1472">
          <cell r="F1472">
            <v>3615514</v>
          </cell>
          <cell r="G1472">
            <v>24</v>
          </cell>
          <cell r="H1472">
            <v>6</v>
          </cell>
          <cell r="I1472" t="str">
            <v>14</v>
          </cell>
          <cell r="J1472" t="str">
            <v>DIL</v>
          </cell>
          <cell r="K1472" t="str">
            <v>00/0</v>
          </cell>
          <cell r="L1472" t="str">
            <v/>
          </cell>
          <cell r="M1472" t="str">
            <v>B</v>
          </cell>
          <cell r="N1472" t="str">
            <v>N</v>
          </cell>
          <cell r="O1472">
            <v>599</v>
          </cell>
          <cell r="P1472">
            <v>272</v>
          </cell>
          <cell r="Q1472">
            <v>319.18</v>
          </cell>
          <cell r="R1472">
            <v>80</v>
          </cell>
          <cell r="S1472">
            <v>54</v>
          </cell>
          <cell r="T1472">
            <v>68</v>
          </cell>
          <cell r="U1472">
            <v>63</v>
          </cell>
          <cell r="V1472">
            <v>31588.51</v>
          </cell>
          <cell r="W1472">
            <v>472</v>
          </cell>
          <cell r="X1472">
            <v>240487.26</v>
          </cell>
          <cell r="Y1472">
            <v>70059</v>
          </cell>
          <cell r="Z1472" t="str">
            <v>D &amp; D INDUSTRIE</v>
          </cell>
          <cell r="AA1472">
            <v>477</v>
          </cell>
          <cell r="AB1472">
            <v>237415.32</v>
          </cell>
          <cell r="AC1472">
            <v>458</v>
          </cell>
        </row>
        <row r="1473">
          <cell r="F1473">
            <v>3619014</v>
          </cell>
          <cell r="G1473">
            <v>24</v>
          </cell>
          <cell r="H1473">
            <v>6</v>
          </cell>
          <cell r="I1473" t="str">
            <v>14</v>
          </cell>
          <cell r="J1473" t="str">
            <v>DIL</v>
          </cell>
          <cell r="K1473" t="str">
            <v>00/0</v>
          </cell>
          <cell r="L1473" t="str">
            <v/>
          </cell>
          <cell r="M1473" t="str">
            <v>B</v>
          </cell>
          <cell r="N1473" t="str">
            <v>N</v>
          </cell>
          <cell r="O1473">
            <v>599</v>
          </cell>
          <cell r="P1473">
            <v>272</v>
          </cell>
          <cell r="Q1473">
            <v>319.18</v>
          </cell>
          <cell r="R1473">
            <v>5</v>
          </cell>
          <cell r="S1473">
            <v>13</v>
          </cell>
          <cell r="T1473">
            <v>14</v>
          </cell>
          <cell r="U1473">
            <v>2</v>
          </cell>
          <cell r="V1473">
            <v>1023.94</v>
          </cell>
          <cell r="W1473">
            <v>125</v>
          </cell>
          <cell r="X1473">
            <v>63535.45</v>
          </cell>
          <cell r="Y1473">
            <v>70059</v>
          </cell>
          <cell r="Z1473" t="str">
            <v>D &amp; D INDUSTRIE</v>
          </cell>
          <cell r="AA1473">
            <v>609</v>
          </cell>
          <cell r="AB1473">
            <v>299115.3</v>
          </cell>
          <cell r="AC1473">
            <v>789</v>
          </cell>
        </row>
        <row r="1474">
          <cell r="F1474">
            <v>2619014</v>
          </cell>
          <cell r="G1474">
            <v>24</v>
          </cell>
          <cell r="H1474">
            <v>6</v>
          </cell>
          <cell r="I1474" t="str">
            <v>14</v>
          </cell>
          <cell r="J1474" t="str">
            <v>DIL</v>
          </cell>
          <cell r="K1474" t="str">
            <v>00/0</v>
          </cell>
          <cell r="L1474" t="str">
            <v/>
          </cell>
          <cell r="M1474" t="str">
            <v>B</v>
          </cell>
          <cell r="N1474" t="str">
            <v>N</v>
          </cell>
          <cell r="O1474">
            <v>599</v>
          </cell>
          <cell r="P1474">
            <v>272</v>
          </cell>
          <cell r="Q1474">
            <v>319.18</v>
          </cell>
          <cell r="R1474">
            <v>7</v>
          </cell>
          <cell r="S1474">
            <v>4</v>
          </cell>
          <cell r="T1474">
            <v>23</v>
          </cell>
          <cell r="U1474">
            <v>6</v>
          </cell>
          <cell r="V1474">
            <v>2995.02</v>
          </cell>
          <cell r="W1474">
            <v>250</v>
          </cell>
          <cell r="X1474">
            <v>126543.63</v>
          </cell>
          <cell r="Y1474">
            <v>70059</v>
          </cell>
          <cell r="Z1474" t="str">
            <v>D &amp; D INDUSTRIE</v>
          </cell>
          <cell r="AA1474">
            <v>727</v>
          </cell>
          <cell r="AB1474">
            <v>360390.21</v>
          </cell>
          <cell r="AC1474">
            <v>613</v>
          </cell>
        </row>
        <row r="1475">
          <cell r="F1475">
            <v>2615514</v>
          </cell>
          <cell r="G1475">
            <v>24</v>
          </cell>
          <cell r="H1475">
            <v>6</v>
          </cell>
          <cell r="I1475" t="str">
            <v>14</v>
          </cell>
          <cell r="J1475" t="str">
            <v>DIL</v>
          </cell>
          <cell r="K1475" t="str">
            <v>00/0</v>
          </cell>
          <cell r="L1475" t="str">
            <v/>
          </cell>
          <cell r="M1475" t="str">
            <v>B</v>
          </cell>
          <cell r="N1475" t="str">
            <v>N</v>
          </cell>
          <cell r="O1475">
            <v>599</v>
          </cell>
          <cell r="P1475">
            <v>272</v>
          </cell>
          <cell r="Q1475">
            <v>319.18</v>
          </cell>
          <cell r="R1475">
            <v>67</v>
          </cell>
          <cell r="S1475">
            <v>32</v>
          </cell>
          <cell r="T1475">
            <v>10</v>
          </cell>
          <cell r="U1475">
            <v>29</v>
          </cell>
          <cell r="V1475">
            <v>14616.73</v>
          </cell>
          <cell r="W1475">
            <v>162</v>
          </cell>
          <cell r="X1475">
            <v>81336.42</v>
          </cell>
          <cell r="Y1475">
            <v>70059</v>
          </cell>
          <cell r="Z1475" t="str">
            <v>D &amp; D INDUSTRIE</v>
          </cell>
          <cell r="AA1475">
            <v>491</v>
          </cell>
          <cell r="AB1475">
            <v>244332.19</v>
          </cell>
          <cell r="AC1475">
            <v>517</v>
          </cell>
        </row>
        <row r="1476">
          <cell r="F1476">
            <v>3616515</v>
          </cell>
          <cell r="G1476">
            <v>24</v>
          </cell>
          <cell r="H1476">
            <v>6</v>
          </cell>
          <cell r="I1476" t="str">
            <v>15</v>
          </cell>
          <cell r="J1476" t="str">
            <v>NILU</v>
          </cell>
          <cell r="K1476" t="str">
            <v>00/0</v>
          </cell>
          <cell r="L1476" t="str">
            <v/>
          </cell>
          <cell r="M1476" t="str">
            <v>G</v>
          </cell>
          <cell r="N1476" t="str">
            <v>D</v>
          </cell>
          <cell r="O1476">
            <v>599</v>
          </cell>
          <cell r="P1476">
            <v>270</v>
          </cell>
          <cell r="Q1476">
            <v>316.83999999999997</v>
          </cell>
          <cell r="R1476">
            <v>14</v>
          </cell>
          <cell r="S1476">
            <v>1</v>
          </cell>
          <cell r="T1476">
            <v>3</v>
          </cell>
          <cell r="U1476">
            <v>2</v>
          </cell>
          <cell r="V1476">
            <v>972.74</v>
          </cell>
          <cell r="W1476">
            <v>120</v>
          </cell>
          <cell r="X1476">
            <v>61528.47</v>
          </cell>
          <cell r="Y1476">
            <v>70059</v>
          </cell>
          <cell r="Z1476" t="str">
            <v>D &amp; D INDUSTRIE</v>
          </cell>
          <cell r="AA1476">
            <v>517</v>
          </cell>
          <cell r="AB1476">
            <v>256525.75</v>
          </cell>
          <cell r="AC1476">
            <v>32</v>
          </cell>
        </row>
        <row r="1477">
          <cell r="F1477">
            <v>3619515</v>
          </cell>
          <cell r="G1477">
            <v>24</v>
          </cell>
          <cell r="H1477">
            <v>6</v>
          </cell>
          <cell r="I1477" t="str">
            <v>15</v>
          </cell>
          <cell r="J1477" t="str">
            <v>NILU</v>
          </cell>
          <cell r="K1477" t="str">
            <v>00/0</v>
          </cell>
          <cell r="L1477" t="str">
            <v/>
          </cell>
          <cell r="M1477" t="str">
            <v>G</v>
          </cell>
          <cell r="N1477" t="str">
            <v>D</v>
          </cell>
          <cell r="O1477">
            <v>599</v>
          </cell>
          <cell r="P1477">
            <v>270</v>
          </cell>
          <cell r="Q1477">
            <v>316.83999999999997</v>
          </cell>
          <cell r="R1477">
            <v>0</v>
          </cell>
          <cell r="S1477">
            <v>0</v>
          </cell>
          <cell r="T1477">
            <v>0</v>
          </cell>
          <cell r="U1477">
            <v>0</v>
          </cell>
          <cell r="V1477">
            <v>0</v>
          </cell>
          <cell r="W1477">
            <v>0</v>
          </cell>
          <cell r="X1477">
            <v>0</v>
          </cell>
          <cell r="Y1477">
            <v>70059</v>
          </cell>
          <cell r="Z1477" t="str">
            <v>D &amp; D INDUSTRIE</v>
          </cell>
          <cell r="AA1477">
            <v>0</v>
          </cell>
          <cell r="AB1477">
            <v>0</v>
          </cell>
          <cell r="AC1477">
            <v>0</v>
          </cell>
        </row>
        <row r="1478">
          <cell r="F1478">
            <v>1615520</v>
          </cell>
          <cell r="G1478">
            <v>24</v>
          </cell>
          <cell r="H1478">
            <v>6</v>
          </cell>
          <cell r="I1478" t="str">
            <v>20</v>
          </cell>
          <cell r="J1478" t="str">
            <v>FUNNY</v>
          </cell>
          <cell r="K1478" t="str">
            <v>00/0</v>
          </cell>
          <cell r="L1478" t="str">
            <v/>
          </cell>
          <cell r="M1478" t="str">
            <v>G</v>
          </cell>
          <cell r="N1478" t="str">
            <v>N</v>
          </cell>
          <cell r="O1478">
            <v>599</v>
          </cell>
          <cell r="P1478">
            <v>250</v>
          </cell>
          <cell r="Q1478">
            <v>293.37</v>
          </cell>
          <cell r="R1478">
            <v>0</v>
          </cell>
          <cell r="S1478">
            <v>4</v>
          </cell>
          <cell r="T1478">
            <v>0</v>
          </cell>
          <cell r="U1478">
            <v>1</v>
          </cell>
          <cell r="V1478">
            <v>511.97</v>
          </cell>
          <cell r="W1478">
            <v>131</v>
          </cell>
          <cell r="X1478">
            <v>66735.27</v>
          </cell>
          <cell r="Y1478">
            <v>70059</v>
          </cell>
          <cell r="Z1478" t="str">
            <v>D &amp; D INDUSTRIE</v>
          </cell>
          <cell r="AA1478">
            <v>311</v>
          </cell>
          <cell r="AB1478">
            <v>154911.59</v>
          </cell>
          <cell r="AC1478">
            <v>20</v>
          </cell>
        </row>
        <row r="1479">
          <cell r="F1479">
            <v>2615520</v>
          </cell>
          <cell r="G1479">
            <v>24</v>
          </cell>
          <cell r="H1479">
            <v>6</v>
          </cell>
          <cell r="I1479" t="str">
            <v>20</v>
          </cell>
          <cell r="J1479" t="str">
            <v>FUNNY</v>
          </cell>
          <cell r="K1479" t="str">
            <v>00/0</v>
          </cell>
          <cell r="L1479" t="str">
            <v/>
          </cell>
          <cell r="M1479" t="str">
            <v>G</v>
          </cell>
          <cell r="N1479" t="str">
            <v>D</v>
          </cell>
          <cell r="O1479">
            <v>599</v>
          </cell>
          <cell r="P1479">
            <v>250</v>
          </cell>
          <cell r="Q1479">
            <v>293.37</v>
          </cell>
          <cell r="R1479">
            <v>4</v>
          </cell>
          <cell r="S1479">
            <v>1</v>
          </cell>
          <cell r="T1479">
            <v>0</v>
          </cell>
          <cell r="U1479">
            <v>0</v>
          </cell>
          <cell r="V1479">
            <v>0</v>
          </cell>
          <cell r="W1479">
            <v>82</v>
          </cell>
          <cell r="X1479">
            <v>41546.339999999997</v>
          </cell>
          <cell r="Y1479">
            <v>70059</v>
          </cell>
          <cell r="Z1479" t="str">
            <v>D &amp; D INDUSTRIE</v>
          </cell>
          <cell r="AA1479">
            <v>175</v>
          </cell>
          <cell r="AB1479">
            <v>87730.96</v>
          </cell>
          <cell r="AC1479">
            <v>8</v>
          </cell>
        </row>
        <row r="1480">
          <cell r="F1480">
            <v>3616022</v>
          </cell>
          <cell r="G1480">
            <v>24</v>
          </cell>
          <cell r="H1480">
            <v>6</v>
          </cell>
          <cell r="I1480" t="str">
            <v>22</v>
          </cell>
          <cell r="J1480" t="str">
            <v>RITHU</v>
          </cell>
          <cell r="K1480" t="str">
            <v>27/8</v>
          </cell>
          <cell r="L1480" t="str">
            <v>-</v>
          </cell>
          <cell r="M1480" t="str">
            <v>G</v>
          </cell>
          <cell r="N1480" t="str">
            <v>D</v>
          </cell>
          <cell r="O1480">
            <v>599</v>
          </cell>
          <cell r="P1480">
            <v>375</v>
          </cell>
          <cell r="Q1480">
            <v>440.05</v>
          </cell>
          <cell r="R1480">
            <v>1</v>
          </cell>
          <cell r="S1480">
            <v>0</v>
          </cell>
          <cell r="T1480">
            <v>2</v>
          </cell>
          <cell r="U1480">
            <v>0</v>
          </cell>
          <cell r="V1480">
            <v>0</v>
          </cell>
          <cell r="W1480">
            <v>33</v>
          </cell>
          <cell r="X1480">
            <v>16717.830000000002</v>
          </cell>
          <cell r="Y1480">
            <v>70078</v>
          </cell>
          <cell r="Z1480" t="str">
            <v>SIRIMAL FOOT WE</v>
          </cell>
          <cell r="AA1480">
            <v>44</v>
          </cell>
          <cell r="AB1480">
            <v>29433.39</v>
          </cell>
          <cell r="AC1480">
            <v>136</v>
          </cell>
        </row>
        <row r="1481">
          <cell r="F1481">
            <v>3615522</v>
          </cell>
          <cell r="G1481">
            <v>24</v>
          </cell>
          <cell r="H1481">
            <v>6</v>
          </cell>
          <cell r="I1481" t="str">
            <v>22</v>
          </cell>
          <cell r="J1481" t="str">
            <v>RITHU</v>
          </cell>
          <cell r="K1481" t="str">
            <v>27/8</v>
          </cell>
          <cell r="L1481" t="str">
            <v>-</v>
          </cell>
          <cell r="M1481" t="str">
            <v>G</v>
          </cell>
          <cell r="N1481" t="str">
            <v>D</v>
          </cell>
          <cell r="O1481">
            <v>599</v>
          </cell>
          <cell r="P1481">
            <v>375</v>
          </cell>
          <cell r="Q1481">
            <v>440.05</v>
          </cell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13</v>
          </cell>
          <cell r="X1481">
            <v>6578.81</v>
          </cell>
          <cell r="Y1481">
            <v>70078</v>
          </cell>
          <cell r="Z1481" t="str">
            <v>SIRIMAL FOOT WE</v>
          </cell>
          <cell r="AA1481">
            <v>8</v>
          </cell>
          <cell r="AB1481">
            <v>4572.04</v>
          </cell>
          <cell r="AC1481">
            <v>36</v>
          </cell>
        </row>
        <row r="1482">
          <cell r="F1482">
            <v>4616022</v>
          </cell>
          <cell r="G1482">
            <v>24</v>
          </cell>
          <cell r="H1482">
            <v>6</v>
          </cell>
          <cell r="I1482" t="str">
            <v>22</v>
          </cell>
          <cell r="J1482" t="str">
            <v>RITHU</v>
          </cell>
          <cell r="K1482" t="str">
            <v>27/8</v>
          </cell>
          <cell r="L1482" t="str">
            <v>-</v>
          </cell>
          <cell r="M1482" t="str">
            <v>G</v>
          </cell>
          <cell r="N1482" t="str">
            <v>D</v>
          </cell>
          <cell r="O1482">
            <v>699</v>
          </cell>
          <cell r="P1482">
            <v>400</v>
          </cell>
          <cell r="Q1482">
            <v>469.39</v>
          </cell>
          <cell r="R1482">
            <v>1</v>
          </cell>
          <cell r="S1482">
            <v>0</v>
          </cell>
          <cell r="T1482">
            <v>1</v>
          </cell>
          <cell r="U1482">
            <v>1</v>
          </cell>
          <cell r="V1482">
            <v>255.56</v>
          </cell>
          <cell r="W1482">
            <v>33</v>
          </cell>
          <cell r="X1482">
            <v>18764.28</v>
          </cell>
          <cell r="Y1482">
            <v>70078</v>
          </cell>
          <cell r="Z1482" t="str">
            <v>SIRIMAL FOOT WE</v>
          </cell>
          <cell r="AA1482">
            <v>60</v>
          </cell>
          <cell r="AB1482">
            <v>43413.42</v>
          </cell>
          <cell r="AC1482">
            <v>115</v>
          </cell>
        </row>
        <row r="1483">
          <cell r="F1483">
            <v>4615522</v>
          </cell>
          <cell r="G1483">
            <v>24</v>
          </cell>
          <cell r="H1483">
            <v>6</v>
          </cell>
          <cell r="I1483" t="str">
            <v>22</v>
          </cell>
          <cell r="J1483" t="str">
            <v>RITHU</v>
          </cell>
          <cell r="K1483" t="str">
            <v>27/8</v>
          </cell>
          <cell r="L1483" t="str">
            <v>-</v>
          </cell>
          <cell r="M1483" t="str">
            <v>G</v>
          </cell>
          <cell r="N1483" t="str">
            <v>D</v>
          </cell>
          <cell r="O1483">
            <v>699</v>
          </cell>
          <cell r="P1483">
            <v>400</v>
          </cell>
          <cell r="Q1483">
            <v>469.39</v>
          </cell>
          <cell r="R1483">
            <v>0</v>
          </cell>
          <cell r="S1483">
            <v>0</v>
          </cell>
          <cell r="T1483">
            <v>0</v>
          </cell>
          <cell r="U1483">
            <v>0</v>
          </cell>
          <cell r="V1483">
            <v>0</v>
          </cell>
          <cell r="W1483">
            <v>1</v>
          </cell>
          <cell r="X1483">
            <v>597.44000000000005</v>
          </cell>
          <cell r="Y1483">
            <v>70078</v>
          </cell>
          <cell r="Z1483" t="str">
            <v>SIRIMAL FOOT WE</v>
          </cell>
          <cell r="AA1483">
            <v>13</v>
          </cell>
          <cell r="AB1483">
            <v>8298.4599999999991</v>
          </cell>
          <cell r="AC1483">
            <v>55</v>
          </cell>
        </row>
        <row r="1484">
          <cell r="F1484">
            <v>1615524</v>
          </cell>
          <cell r="G1484">
            <v>24</v>
          </cell>
          <cell r="H1484">
            <v>6</v>
          </cell>
          <cell r="I1484" t="str">
            <v>24</v>
          </cell>
          <cell r="J1484" t="str">
            <v>PINKY</v>
          </cell>
          <cell r="K1484" t="str">
            <v>27/8</v>
          </cell>
          <cell r="L1484" t="str">
            <v>-</v>
          </cell>
          <cell r="M1484" t="str">
            <v>G</v>
          </cell>
          <cell r="N1484" t="str">
            <v>D</v>
          </cell>
          <cell r="O1484">
            <v>299</v>
          </cell>
          <cell r="P1484">
            <v>176.58</v>
          </cell>
          <cell r="Q1484">
            <v>207.21</v>
          </cell>
          <cell r="R1484">
            <v>0</v>
          </cell>
          <cell r="S1484">
            <v>1</v>
          </cell>
          <cell r="T1484">
            <v>0</v>
          </cell>
          <cell r="U1484">
            <v>0</v>
          </cell>
          <cell r="V1484">
            <v>0</v>
          </cell>
          <cell r="W1484">
            <v>6</v>
          </cell>
          <cell r="X1484">
            <v>1533.36</v>
          </cell>
          <cell r="Y1484">
            <v>70059</v>
          </cell>
          <cell r="Z1484" t="str">
            <v>D &amp; D INDUSTRIE</v>
          </cell>
          <cell r="AA1484">
            <v>11</v>
          </cell>
          <cell r="AB1484">
            <v>2617.37</v>
          </cell>
          <cell r="AC1484">
            <v>50</v>
          </cell>
        </row>
        <row r="1485">
          <cell r="F1485">
            <v>3713025</v>
          </cell>
          <cell r="G1485">
            <v>24</v>
          </cell>
          <cell r="H1485">
            <v>6</v>
          </cell>
          <cell r="I1485" t="str">
            <v>25</v>
          </cell>
          <cell r="J1485" t="str">
            <v>YOSITHANI</v>
          </cell>
          <cell r="K1485" t="str">
            <v>00/0</v>
          </cell>
          <cell r="L1485" t="str">
            <v/>
          </cell>
          <cell r="M1485" t="str">
            <v>G</v>
          </cell>
          <cell r="N1485" t="str">
            <v>D</v>
          </cell>
          <cell r="O1485">
            <v>999</v>
          </cell>
          <cell r="P1485">
            <v>490</v>
          </cell>
          <cell r="Q1485">
            <v>575</v>
          </cell>
          <cell r="R1485">
            <v>0</v>
          </cell>
          <cell r="S1485">
            <v>0</v>
          </cell>
          <cell r="T1485">
            <v>0</v>
          </cell>
          <cell r="U1485">
            <v>0</v>
          </cell>
          <cell r="V1485">
            <v>0</v>
          </cell>
          <cell r="W1485">
            <v>0</v>
          </cell>
          <cell r="X1485">
            <v>0</v>
          </cell>
          <cell r="Y1485">
            <v>70002</v>
          </cell>
          <cell r="Z1485" t="str">
            <v>SAMSON COMPOUND</v>
          </cell>
          <cell r="AA1485">
            <v>0</v>
          </cell>
          <cell r="AB1485">
            <v>0</v>
          </cell>
        </row>
        <row r="1486">
          <cell r="F1486">
            <v>4713025</v>
          </cell>
          <cell r="G1486">
            <v>24</v>
          </cell>
          <cell r="H1486">
            <v>6</v>
          </cell>
          <cell r="I1486" t="str">
            <v>25</v>
          </cell>
          <cell r="J1486" t="str">
            <v>YOSITHANI</v>
          </cell>
          <cell r="K1486" t="str">
            <v>00/0</v>
          </cell>
          <cell r="L1486" t="str">
            <v/>
          </cell>
          <cell r="M1486" t="str">
            <v>G</v>
          </cell>
          <cell r="N1486" t="str">
            <v>D</v>
          </cell>
          <cell r="O1486">
            <v>999</v>
          </cell>
          <cell r="P1486">
            <v>490</v>
          </cell>
          <cell r="Q1486">
            <v>575</v>
          </cell>
          <cell r="R1486">
            <v>0</v>
          </cell>
          <cell r="S1486">
            <v>0</v>
          </cell>
          <cell r="T1486">
            <v>0</v>
          </cell>
          <cell r="U1486">
            <v>0</v>
          </cell>
          <cell r="V1486">
            <v>0</v>
          </cell>
          <cell r="W1486">
            <v>0</v>
          </cell>
          <cell r="X1486">
            <v>0</v>
          </cell>
          <cell r="Y1486">
            <v>70002</v>
          </cell>
          <cell r="Z1486" t="str">
            <v>SAMSON COMPOUND</v>
          </cell>
          <cell r="AA1486">
            <v>0</v>
          </cell>
          <cell r="AB1486">
            <v>0</v>
          </cell>
        </row>
        <row r="1487">
          <cell r="F1487">
            <v>3718025</v>
          </cell>
          <cell r="G1487">
            <v>24</v>
          </cell>
          <cell r="H1487">
            <v>6</v>
          </cell>
          <cell r="I1487" t="str">
            <v>25</v>
          </cell>
          <cell r="J1487" t="str">
            <v>YOSITHANI</v>
          </cell>
          <cell r="K1487" t="str">
            <v>00/0</v>
          </cell>
          <cell r="L1487" t="str">
            <v/>
          </cell>
          <cell r="M1487" t="str">
            <v>G</v>
          </cell>
          <cell r="N1487" t="str">
            <v>D</v>
          </cell>
          <cell r="O1487">
            <v>999</v>
          </cell>
          <cell r="P1487">
            <v>490</v>
          </cell>
          <cell r="Q1487">
            <v>575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70002</v>
          </cell>
          <cell r="Z1487" t="str">
            <v>SAMSON COMPOUND</v>
          </cell>
          <cell r="AA1487">
            <v>0</v>
          </cell>
          <cell r="AB1487">
            <v>0</v>
          </cell>
        </row>
        <row r="1488">
          <cell r="F1488">
            <v>4718025</v>
          </cell>
          <cell r="G1488">
            <v>24</v>
          </cell>
          <cell r="H1488">
            <v>6</v>
          </cell>
          <cell r="I1488" t="str">
            <v>25</v>
          </cell>
          <cell r="J1488" t="str">
            <v>YOSITHANI</v>
          </cell>
          <cell r="K1488" t="str">
            <v>00/0</v>
          </cell>
          <cell r="L1488" t="str">
            <v/>
          </cell>
          <cell r="M1488" t="str">
            <v>G</v>
          </cell>
          <cell r="N1488" t="str">
            <v>D</v>
          </cell>
          <cell r="O1488">
            <v>999</v>
          </cell>
          <cell r="P1488">
            <v>490</v>
          </cell>
          <cell r="Q1488">
            <v>575</v>
          </cell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70002</v>
          </cell>
          <cell r="Z1488" t="str">
            <v>SAMSON COMPOUND</v>
          </cell>
          <cell r="AA1488">
            <v>0</v>
          </cell>
          <cell r="AB1488">
            <v>0</v>
          </cell>
        </row>
        <row r="1489">
          <cell r="F1489">
            <v>2719526</v>
          </cell>
          <cell r="G1489">
            <v>24</v>
          </cell>
          <cell r="H1489">
            <v>6</v>
          </cell>
          <cell r="I1489" t="str">
            <v>26</v>
          </cell>
          <cell r="J1489" t="str">
            <v>HIRAN</v>
          </cell>
          <cell r="K1489" t="str">
            <v>00/0</v>
          </cell>
          <cell r="L1489" t="str">
            <v/>
          </cell>
          <cell r="M1489" t="str">
            <v>G</v>
          </cell>
          <cell r="N1489" t="str">
            <v>D</v>
          </cell>
          <cell r="O1489">
            <v>599</v>
          </cell>
          <cell r="P1489">
            <v>300</v>
          </cell>
          <cell r="Q1489">
            <v>352.04</v>
          </cell>
          <cell r="R1489">
            <v>0</v>
          </cell>
          <cell r="S1489">
            <v>0</v>
          </cell>
          <cell r="T1489">
            <v>0</v>
          </cell>
          <cell r="U1489">
            <v>0</v>
          </cell>
          <cell r="V1489">
            <v>0</v>
          </cell>
          <cell r="W1489">
            <v>0</v>
          </cell>
          <cell r="X1489">
            <v>0</v>
          </cell>
          <cell r="Y1489">
            <v>70002</v>
          </cell>
          <cell r="Z1489" t="str">
            <v>SAMSON COMPOUND</v>
          </cell>
          <cell r="AA1489">
            <v>0</v>
          </cell>
          <cell r="AB1489">
            <v>0</v>
          </cell>
        </row>
        <row r="1490">
          <cell r="F1490">
            <v>2715526</v>
          </cell>
          <cell r="G1490">
            <v>24</v>
          </cell>
          <cell r="H1490">
            <v>6</v>
          </cell>
          <cell r="I1490" t="str">
            <v>26</v>
          </cell>
          <cell r="J1490" t="str">
            <v>HIRAN</v>
          </cell>
          <cell r="K1490" t="str">
            <v>00/0</v>
          </cell>
          <cell r="L1490" t="str">
            <v/>
          </cell>
          <cell r="M1490" t="str">
            <v>G</v>
          </cell>
          <cell r="N1490" t="str">
            <v>D</v>
          </cell>
          <cell r="O1490">
            <v>599</v>
          </cell>
          <cell r="P1490">
            <v>300</v>
          </cell>
          <cell r="Q1490">
            <v>352.04</v>
          </cell>
          <cell r="R1490">
            <v>0</v>
          </cell>
          <cell r="S1490">
            <v>0</v>
          </cell>
          <cell r="T1490">
            <v>0</v>
          </cell>
          <cell r="U1490">
            <v>0</v>
          </cell>
          <cell r="V1490">
            <v>0</v>
          </cell>
          <cell r="W1490">
            <v>0</v>
          </cell>
          <cell r="X1490">
            <v>0</v>
          </cell>
          <cell r="Y1490">
            <v>70002</v>
          </cell>
          <cell r="Z1490" t="str">
            <v>SAMSON COMPOUND</v>
          </cell>
          <cell r="AA1490">
            <v>0</v>
          </cell>
          <cell r="AB1490">
            <v>0</v>
          </cell>
        </row>
        <row r="1491">
          <cell r="F1491">
            <v>1611528</v>
          </cell>
          <cell r="G1491">
            <v>24</v>
          </cell>
          <cell r="H1491">
            <v>6</v>
          </cell>
          <cell r="I1491" t="str">
            <v>28</v>
          </cell>
          <cell r="J1491" t="str">
            <v>FLY</v>
          </cell>
          <cell r="K1491" t="str">
            <v>00/0</v>
          </cell>
          <cell r="L1491" t="str">
            <v/>
          </cell>
          <cell r="M1491" t="str">
            <v>G</v>
          </cell>
          <cell r="N1491" t="str">
            <v>D</v>
          </cell>
          <cell r="O1491">
            <v>799</v>
          </cell>
          <cell r="P1491">
            <v>360</v>
          </cell>
          <cell r="Q1491">
            <v>422.45</v>
          </cell>
          <cell r="R1491">
            <v>5</v>
          </cell>
          <cell r="S1491">
            <v>2</v>
          </cell>
          <cell r="T1491">
            <v>2</v>
          </cell>
          <cell r="U1491">
            <v>2</v>
          </cell>
          <cell r="V1491">
            <v>1263.3800000000001</v>
          </cell>
          <cell r="W1491">
            <v>50</v>
          </cell>
          <cell r="X1491">
            <v>33462.57</v>
          </cell>
          <cell r="Y1491">
            <v>70059</v>
          </cell>
          <cell r="Z1491" t="str">
            <v>D &amp; D INDUSTRIE</v>
          </cell>
          <cell r="AA1491">
            <v>80</v>
          </cell>
          <cell r="AB1491">
            <v>53540.11</v>
          </cell>
          <cell r="AC1491">
            <v>14</v>
          </cell>
        </row>
        <row r="1492">
          <cell r="F1492">
            <v>2615528</v>
          </cell>
          <cell r="G1492">
            <v>24</v>
          </cell>
          <cell r="H1492">
            <v>6</v>
          </cell>
          <cell r="I1492" t="str">
            <v>28</v>
          </cell>
          <cell r="J1492" t="str">
            <v>FLY</v>
          </cell>
          <cell r="K1492" t="str">
            <v>00/0</v>
          </cell>
          <cell r="L1492" t="str">
            <v/>
          </cell>
          <cell r="M1492" t="str">
            <v>G</v>
          </cell>
          <cell r="N1492" t="str">
            <v>D</v>
          </cell>
          <cell r="O1492">
            <v>799</v>
          </cell>
          <cell r="P1492">
            <v>360</v>
          </cell>
          <cell r="Q1492">
            <v>422.45</v>
          </cell>
          <cell r="R1492">
            <v>4</v>
          </cell>
          <cell r="S1492">
            <v>4</v>
          </cell>
          <cell r="T1492">
            <v>2</v>
          </cell>
          <cell r="U1492">
            <v>4</v>
          </cell>
          <cell r="V1492">
            <v>2629.2</v>
          </cell>
          <cell r="W1492">
            <v>108</v>
          </cell>
          <cell r="X1492">
            <v>73344.52</v>
          </cell>
          <cell r="Y1492">
            <v>70059</v>
          </cell>
          <cell r="Z1492" t="str">
            <v>D &amp; D INDUSTRIE</v>
          </cell>
          <cell r="AA1492">
            <v>121</v>
          </cell>
          <cell r="AB1492">
            <v>82181.259999999995</v>
          </cell>
          <cell r="AC1492">
            <v>41</v>
          </cell>
        </row>
        <row r="1493">
          <cell r="F1493">
            <v>1615528</v>
          </cell>
          <cell r="G1493">
            <v>24</v>
          </cell>
          <cell r="H1493">
            <v>6</v>
          </cell>
          <cell r="I1493" t="str">
            <v>28</v>
          </cell>
          <cell r="J1493" t="str">
            <v>FLY</v>
          </cell>
          <cell r="K1493" t="str">
            <v>00/0</v>
          </cell>
          <cell r="L1493" t="str">
            <v/>
          </cell>
          <cell r="M1493" t="str">
            <v>G</v>
          </cell>
          <cell r="N1493" t="str">
            <v>D</v>
          </cell>
          <cell r="O1493">
            <v>799</v>
          </cell>
          <cell r="P1493">
            <v>360</v>
          </cell>
          <cell r="Q1493">
            <v>422.45</v>
          </cell>
          <cell r="R1493">
            <v>5</v>
          </cell>
          <cell r="S1493">
            <v>11</v>
          </cell>
          <cell r="T1493">
            <v>1</v>
          </cell>
          <cell r="U1493">
            <v>4</v>
          </cell>
          <cell r="V1493">
            <v>2731.64</v>
          </cell>
          <cell r="W1493">
            <v>177</v>
          </cell>
          <cell r="X1493">
            <v>120362.87</v>
          </cell>
          <cell r="Y1493">
            <v>70059</v>
          </cell>
          <cell r="Z1493" t="str">
            <v>D &amp; D INDUSTRIE</v>
          </cell>
          <cell r="AA1493">
            <v>254</v>
          </cell>
          <cell r="AB1493">
            <v>166909.73000000001</v>
          </cell>
          <cell r="AC1493">
            <v>79</v>
          </cell>
        </row>
        <row r="1494">
          <cell r="F1494">
            <v>2611528</v>
          </cell>
          <cell r="G1494">
            <v>24</v>
          </cell>
          <cell r="H1494">
            <v>6</v>
          </cell>
          <cell r="I1494" t="str">
            <v>28</v>
          </cell>
          <cell r="J1494" t="str">
            <v>FLY</v>
          </cell>
          <cell r="K1494" t="str">
            <v>00/0</v>
          </cell>
          <cell r="L1494" t="str">
            <v/>
          </cell>
          <cell r="M1494" t="str">
            <v>G</v>
          </cell>
          <cell r="N1494" t="str">
            <v>D</v>
          </cell>
          <cell r="O1494">
            <v>799</v>
          </cell>
          <cell r="P1494">
            <v>360</v>
          </cell>
          <cell r="Q1494">
            <v>422.45</v>
          </cell>
          <cell r="R1494">
            <v>3</v>
          </cell>
          <cell r="S1494">
            <v>1</v>
          </cell>
          <cell r="T1494">
            <v>1</v>
          </cell>
          <cell r="U1494">
            <v>0</v>
          </cell>
          <cell r="V1494">
            <v>0</v>
          </cell>
          <cell r="W1494">
            <v>45</v>
          </cell>
          <cell r="X1494">
            <v>30355.34</v>
          </cell>
          <cell r="Y1494">
            <v>70059</v>
          </cell>
          <cell r="Z1494" t="str">
            <v>D &amp; D INDUSTRIE</v>
          </cell>
          <cell r="AA1494">
            <v>73</v>
          </cell>
          <cell r="AB1494">
            <v>47598.74</v>
          </cell>
          <cell r="AC1494">
            <v>2</v>
          </cell>
        </row>
        <row r="1495">
          <cell r="F1495">
            <v>3610530</v>
          </cell>
          <cell r="G1495">
            <v>24</v>
          </cell>
          <cell r="H1495">
            <v>6</v>
          </cell>
          <cell r="I1495" t="str">
            <v>30</v>
          </cell>
          <cell r="J1495" t="str">
            <v>DIMUTHU</v>
          </cell>
          <cell r="K1495" t="str">
            <v>27/8</v>
          </cell>
          <cell r="L1495" t="str">
            <v>-</v>
          </cell>
          <cell r="M1495" t="str">
            <v>B</v>
          </cell>
          <cell r="N1495" t="str">
            <v>D</v>
          </cell>
          <cell r="O1495">
            <v>290</v>
          </cell>
          <cell r="P1495">
            <v>260.45</v>
          </cell>
          <cell r="Q1495">
            <v>305.63</v>
          </cell>
          <cell r="R1495">
            <v>0</v>
          </cell>
          <cell r="S1495">
            <v>0</v>
          </cell>
          <cell r="T1495">
            <v>1</v>
          </cell>
          <cell r="U1495">
            <v>0</v>
          </cell>
          <cell r="V1495">
            <v>0</v>
          </cell>
          <cell r="W1495">
            <v>3</v>
          </cell>
          <cell r="X1495">
            <v>829.05</v>
          </cell>
          <cell r="Y1495">
            <v>70059</v>
          </cell>
          <cell r="Z1495" t="str">
            <v>D &amp; D INDUSTRIE</v>
          </cell>
          <cell r="AA1495">
            <v>25</v>
          </cell>
          <cell r="AB1495">
            <v>7624.75</v>
          </cell>
          <cell r="AC1495">
            <v>43</v>
          </cell>
        </row>
        <row r="1496">
          <cell r="F1496">
            <v>3610531</v>
          </cell>
          <cell r="G1496">
            <v>24</v>
          </cell>
          <cell r="H1496">
            <v>6</v>
          </cell>
          <cell r="I1496" t="str">
            <v>31</v>
          </cell>
          <cell r="J1496" t="str">
            <v>LORA</v>
          </cell>
          <cell r="K1496" t="str">
            <v>18/8</v>
          </cell>
          <cell r="L1496" t="str">
            <v>-</v>
          </cell>
          <cell r="M1496" t="str">
            <v>G</v>
          </cell>
          <cell r="N1496" t="str">
            <v>D</v>
          </cell>
          <cell r="O1496">
            <v>399</v>
          </cell>
          <cell r="P1496">
            <v>238.38</v>
          </cell>
          <cell r="Q1496">
            <v>279.73</v>
          </cell>
          <cell r="R1496">
            <v>0</v>
          </cell>
          <cell r="S1496">
            <v>2</v>
          </cell>
          <cell r="T1496">
            <v>2</v>
          </cell>
          <cell r="U1496">
            <v>2</v>
          </cell>
          <cell r="V1496">
            <v>220.52</v>
          </cell>
          <cell r="W1496">
            <v>23</v>
          </cell>
          <cell r="X1496">
            <v>7382.15</v>
          </cell>
          <cell r="Y1496">
            <v>70059</v>
          </cell>
          <cell r="Z1496" t="str">
            <v>D &amp; D INDUSTRIE</v>
          </cell>
          <cell r="AA1496">
            <v>43</v>
          </cell>
          <cell r="AB1496">
            <v>19881.8</v>
          </cell>
          <cell r="AC1496">
            <v>118</v>
          </cell>
        </row>
        <row r="1497">
          <cell r="F1497">
            <v>2610531</v>
          </cell>
          <cell r="G1497">
            <v>24</v>
          </cell>
          <cell r="H1497">
            <v>6</v>
          </cell>
          <cell r="I1497" t="str">
            <v>31</v>
          </cell>
          <cell r="J1497" t="str">
            <v>LORA</v>
          </cell>
          <cell r="K1497" t="str">
            <v>18/8</v>
          </cell>
          <cell r="L1497" t="str">
            <v>-</v>
          </cell>
          <cell r="M1497" t="str">
            <v>G</v>
          </cell>
          <cell r="N1497" t="str">
            <v>D</v>
          </cell>
          <cell r="O1497">
            <v>399</v>
          </cell>
          <cell r="P1497">
            <v>238.38</v>
          </cell>
          <cell r="Q1497">
            <v>279.73</v>
          </cell>
          <cell r="R1497">
            <v>0</v>
          </cell>
          <cell r="S1497">
            <v>2</v>
          </cell>
          <cell r="T1497">
            <v>1</v>
          </cell>
          <cell r="U1497">
            <v>1</v>
          </cell>
          <cell r="V1497">
            <v>341.03</v>
          </cell>
          <cell r="W1497">
            <v>31</v>
          </cell>
          <cell r="X1497">
            <v>9507.1200000000008</v>
          </cell>
          <cell r="Y1497">
            <v>70059</v>
          </cell>
          <cell r="Z1497" t="str">
            <v>D &amp; D INDUSTRIE</v>
          </cell>
          <cell r="AA1497">
            <v>84</v>
          </cell>
          <cell r="AB1497">
            <v>39430.79</v>
          </cell>
          <cell r="AC1497">
            <v>323</v>
          </cell>
        </row>
        <row r="1498">
          <cell r="F1498">
            <v>3616038</v>
          </cell>
          <cell r="G1498">
            <v>24</v>
          </cell>
          <cell r="H1498">
            <v>6</v>
          </cell>
          <cell r="I1498" t="str">
            <v>38</v>
          </cell>
          <cell r="J1498" t="str">
            <v>AMAYA</v>
          </cell>
          <cell r="K1498" t="str">
            <v>18/8</v>
          </cell>
          <cell r="L1498" t="str">
            <v>-</v>
          </cell>
          <cell r="M1498" t="str">
            <v>B</v>
          </cell>
          <cell r="N1498" t="str">
            <v>D</v>
          </cell>
          <cell r="O1498">
            <v>399</v>
          </cell>
          <cell r="P1498">
            <v>255</v>
          </cell>
          <cell r="Q1498">
            <v>299.23</v>
          </cell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52</v>
          </cell>
          <cell r="X1498">
            <v>15970.87</v>
          </cell>
          <cell r="Y1498">
            <v>70059</v>
          </cell>
          <cell r="Z1498" t="str">
            <v>D &amp; D INDUSTRIE</v>
          </cell>
          <cell r="AA1498">
            <v>44</v>
          </cell>
          <cell r="AB1498">
            <v>18988.97</v>
          </cell>
          <cell r="AC1498">
            <v>77</v>
          </cell>
        </row>
        <row r="1499">
          <cell r="F1499">
            <v>3615538</v>
          </cell>
          <cell r="G1499">
            <v>24</v>
          </cell>
          <cell r="H1499">
            <v>6</v>
          </cell>
          <cell r="I1499" t="str">
            <v>38</v>
          </cell>
          <cell r="J1499" t="str">
            <v>AMAYA</v>
          </cell>
          <cell r="K1499" t="str">
            <v>18/8</v>
          </cell>
          <cell r="L1499" t="str">
            <v>-</v>
          </cell>
          <cell r="M1499" t="str">
            <v>B</v>
          </cell>
          <cell r="N1499" t="str">
            <v>D</v>
          </cell>
          <cell r="O1499">
            <v>399</v>
          </cell>
          <cell r="P1499">
            <v>255</v>
          </cell>
          <cell r="Q1499">
            <v>299.23</v>
          </cell>
          <cell r="R1499">
            <v>0</v>
          </cell>
          <cell r="S1499">
            <v>1</v>
          </cell>
          <cell r="T1499">
            <v>1</v>
          </cell>
          <cell r="U1499">
            <v>0</v>
          </cell>
          <cell r="V1499">
            <v>0</v>
          </cell>
          <cell r="W1499">
            <v>23</v>
          </cell>
          <cell r="X1499">
            <v>6653.06</v>
          </cell>
          <cell r="Y1499">
            <v>70059</v>
          </cell>
          <cell r="Z1499" t="str">
            <v>D &amp; D INDUSTRIE</v>
          </cell>
          <cell r="AA1499">
            <v>42</v>
          </cell>
          <cell r="AB1499">
            <v>18700.82</v>
          </cell>
          <cell r="AC1499">
            <v>86</v>
          </cell>
        </row>
        <row r="1500">
          <cell r="F1500">
            <v>4616038</v>
          </cell>
          <cell r="G1500">
            <v>24</v>
          </cell>
          <cell r="H1500">
            <v>6</v>
          </cell>
          <cell r="I1500" t="str">
            <v>38</v>
          </cell>
          <cell r="J1500" t="str">
            <v>AMAYA</v>
          </cell>
          <cell r="K1500" t="str">
            <v>18/8</v>
          </cell>
          <cell r="L1500" t="str">
            <v>-</v>
          </cell>
          <cell r="M1500" t="str">
            <v>B</v>
          </cell>
          <cell r="N1500" t="str">
            <v>D</v>
          </cell>
          <cell r="O1500">
            <v>399</v>
          </cell>
          <cell r="P1500">
            <v>255</v>
          </cell>
          <cell r="Q1500">
            <v>299.23</v>
          </cell>
          <cell r="R1500">
            <v>1</v>
          </cell>
          <cell r="S1500">
            <v>0</v>
          </cell>
          <cell r="T1500">
            <v>0</v>
          </cell>
          <cell r="U1500">
            <v>1</v>
          </cell>
          <cell r="V1500">
            <v>341.03</v>
          </cell>
          <cell r="W1500">
            <v>15</v>
          </cell>
          <cell r="X1500">
            <v>4638.6400000000003</v>
          </cell>
          <cell r="Y1500">
            <v>70059</v>
          </cell>
          <cell r="Z1500" t="str">
            <v>D &amp; D INDUSTRIE</v>
          </cell>
          <cell r="AA1500">
            <v>29</v>
          </cell>
          <cell r="AB1500">
            <v>12736.39</v>
          </cell>
          <cell r="AC1500">
            <v>61</v>
          </cell>
        </row>
        <row r="1501">
          <cell r="F1501">
            <v>4615538</v>
          </cell>
          <cell r="G1501">
            <v>24</v>
          </cell>
          <cell r="H1501">
            <v>6</v>
          </cell>
          <cell r="I1501" t="str">
            <v>38</v>
          </cell>
          <cell r="J1501" t="str">
            <v>AMAYA</v>
          </cell>
          <cell r="K1501" t="str">
            <v>18/8</v>
          </cell>
          <cell r="L1501" t="str">
            <v>-</v>
          </cell>
          <cell r="M1501" t="str">
            <v>B</v>
          </cell>
          <cell r="N1501" t="str">
            <v>D</v>
          </cell>
          <cell r="O1501">
            <v>399</v>
          </cell>
          <cell r="P1501">
            <v>255</v>
          </cell>
          <cell r="Q1501">
            <v>299.23</v>
          </cell>
          <cell r="R1501">
            <v>0</v>
          </cell>
          <cell r="S1501">
            <v>1</v>
          </cell>
          <cell r="T1501">
            <v>1</v>
          </cell>
          <cell r="U1501">
            <v>0</v>
          </cell>
          <cell r="V1501">
            <v>0</v>
          </cell>
          <cell r="W1501">
            <v>11</v>
          </cell>
          <cell r="X1501">
            <v>3013</v>
          </cell>
          <cell r="Y1501">
            <v>70059</v>
          </cell>
          <cell r="Z1501" t="str">
            <v>D &amp; D INDUSTRIE</v>
          </cell>
          <cell r="AA1501">
            <v>16</v>
          </cell>
          <cell r="AB1501">
            <v>7260.02</v>
          </cell>
          <cell r="AC1501">
            <v>68</v>
          </cell>
        </row>
        <row r="1502">
          <cell r="F1502">
            <v>2615040</v>
          </cell>
          <cell r="G1502">
            <v>24</v>
          </cell>
          <cell r="H1502">
            <v>6</v>
          </cell>
          <cell r="I1502" t="str">
            <v>40</v>
          </cell>
          <cell r="J1502" t="str">
            <v>NADEESHA</v>
          </cell>
          <cell r="K1502" t="str">
            <v>27/8</v>
          </cell>
          <cell r="L1502" t="str">
            <v>-</v>
          </cell>
          <cell r="M1502" t="str">
            <v>B</v>
          </cell>
          <cell r="N1502" t="str">
            <v>D</v>
          </cell>
          <cell r="O1502">
            <v>290</v>
          </cell>
          <cell r="P1502">
            <v>284.38</v>
          </cell>
          <cell r="Q1502">
            <v>333.71</v>
          </cell>
          <cell r="R1502">
            <v>0</v>
          </cell>
          <cell r="S1502">
            <v>0</v>
          </cell>
          <cell r="T1502">
            <v>0</v>
          </cell>
          <cell r="U1502">
            <v>0</v>
          </cell>
          <cell r="V1502">
            <v>0</v>
          </cell>
          <cell r="W1502">
            <v>1</v>
          </cell>
          <cell r="X1502">
            <v>247.86</v>
          </cell>
          <cell r="Y1502">
            <v>70059</v>
          </cell>
          <cell r="Z1502" t="str">
            <v>D &amp; D INDUSTRIE</v>
          </cell>
          <cell r="AA1502">
            <v>0</v>
          </cell>
          <cell r="AB1502">
            <v>0</v>
          </cell>
          <cell r="AC1502">
            <v>4</v>
          </cell>
        </row>
        <row r="1503">
          <cell r="F1503">
            <v>3615556</v>
          </cell>
          <cell r="G1503">
            <v>24</v>
          </cell>
          <cell r="H1503">
            <v>6</v>
          </cell>
          <cell r="I1503" t="str">
            <v>56</v>
          </cell>
          <cell r="J1503" t="str">
            <v>ARALIYA</v>
          </cell>
          <cell r="K1503" t="str">
            <v>27/8</v>
          </cell>
          <cell r="L1503" t="str">
            <v>-</v>
          </cell>
          <cell r="M1503" t="str">
            <v>G</v>
          </cell>
          <cell r="N1503" t="str">
            <v>D</v>
          </cell>
          <cell r="O1503">
            <v>290</v>
          </cell>
          <cell r="P1503">
            <v>244.56</v>
          </cell>
          <cell r="Q1503">
            <v>286.98</v>
          </cell>
          <cell r="R1503">
            <v>0</v>
          </cell>
          <cell r="S1503">
            <v>0</v>
          </cell>
          <cell r="T1503">
            <v>1</v>
          </cell>
          <cell r="U1503">
            <v>0</v>
          </cell>
          <cell r="V1503">
            <v>0</v>
          </cell>
          <cell r="W1503">
            <v>5</v>
          </cell>
          <cell r="X1503">
            <v>1015.4</v>
          </cell>
          <cell r="Y1503">
            <v>70059</v>
          </cell>
          <cell r="Z1503" t="str">
            <v>D &amp; D INDUSTRIE</v>
          </cell>
          <cell r="AA1503">
            <v>19</v>
          </cell>
          <cell r="AB1503">
            <v>8386.34</v>
          </cell>
          <cell r="AC1503">
            <v>68</v>
          </cell>
        </row>
        <row r="1504">
          <cell r="F1504">
            <v>2615556</v>
          </cell>
          <cell r="G1504">
            <v>24</v>
          </cell>
          <cell r="H1504">
            <v>6</v>
          </cell>
          <cell r="I1504" t="str">
            <v>56</v>
          </cell>
          <cell r="J1504" t="str">
            <v>ARALIYA</v>
          </cell>
          <cell r="K1504" t="str">
            <v>27/8</v>
          </cell>
          <cell r="L1504" t="str">
            <v>-</v>
          </cell>
          <cell r="M1504" t="str">
            <v>G</v>
          </cell>
          <cell r="N1504" t="str">
            <v>D</v>
          </cell>
          <cell r="O1504">
            <v>290</v>
          </cell>
          <cell r="P1504">
            <v>244.56</v>
          </cell>
          <cell r="Q1504">
            <v>286.98</v>
          </cell>
          <cell r="R1504">
            <v>0</v>
          </cell>
          <cell r="S1504">
            <v>0</v>
          </cell>
          <cell r="T1504">
            <v>1</v>
          </cell>
          <cell r="U1504">
            <v>0</v>
          </cell>
          <cell r="V1504">
            <v>0</v>
          </cell>
          <cell r="W1504">
            <v>15</v>
          </cell>
          <cell r="X1504">
            <v>3717.9</v>
          </cell>
          <cell r="Y1504">
            <v>70059</v>
          </cell>
          <cell r="Z1504" t="str">
            <v>D &amp; D INDUSTRIE</v>
          </cell>
          <cell r="AA1504">
            <v>15</v>
          </cell>
          <cell r="AB1504">
            <v>6449.11</v>
          </cell>
          <cell r="AC1504">
            <v>67</v>
          </cell>
        </row>
        <row r="1505">
          <cell r="F1505">
            <v>2619065</v>
          </cell>
          <cell r="G1505">
            <v>24</v>
          </cell>
          <cell r="H1505">
            <v>6</v>
          </cell>
          <cell r="I1505" t="str">
            <v>65</v>
          </cell>
          <cell r="J1505" t="str">
            <v>NIKI</v>
          </cell>
          <cell r="K1505" t="str">
            <v>18/8</v>
          </cell>
          <cell r="L1505" t="str">
            <v>-</v>
          </cell>
          <cell r="M1505" t="str">
            <v>G</v>
          </cell>
          <cell r="N1505" t="str">
            <v>D</v>
          </cell>
          <cell r="O1505">
            <v>999</v>
          </cell>
          <cell r="P1505">
            <v>560</v>
          </cell>
          <cell r="Q1505">
            <v>560</v>
          </cell>
          <cell r="R1505">
            <v>8</v>
          </cell>
          <cell r="S1505">
            <v>1</v>
          </cell>
          <cell r="T1505">
            <v>3</v>
          </cell>
          <cell r="U1505">
            <v>3</v>
          </cell>
          <cell r="V1505">
            <v>2561.5500000000002</v>
          </cell>
          <cell r="W1505">
            <v>42</v>
          </cell>
          <cell r="X1505">
            <v>30295.3</v>
          </cell>
          <cell r="Y1505">
            <v>14240</v>
          </cell>
          <cell r="Z1505" t="str">
            <v>LEATHER FACTORY</v>
          </cell>
          <cell r="AA1505">
            <v>59</v>
          </cell>
          <cell r="AB1505">
            <v>52178.33</v>
          </cell>
          <cell r="AC1505">
            <v>90</v>
          </cell>
        </row>
        <row r="1506">
          <cell r="F1506">
            <v>2615565</v>
          </cell>
          <cell r="G1506">
            <v>24</v>
          </cell>
          <cell r="H1506">
            <v>6</v>
          </cell>
          <cell r="I1506" t="str">
            <v>65</v>
          </cell>
          <cell r="J1506" t="str">
            <v>NIKI</v>
          </cell>
          <cell r="K1506" t="str">
            <v>18/8</v>
          </cell>
          <cell r="L1506" t="str">
            <v>-</v>
          </cell>
          <cell r="M1506" t="str">
            <v>G</v>
          </cell>
          <cell r="N1506" t="str">
            <v>D</v>
          </cell>
          <cell r="O1506">
            <v>999</v>
          </cell>
          <cell r="P1506">
            <v>560</v>
          </cell>
          <cell r="Q1506">
            <v>560</v>
          </cell>
          <cell r="R1506">
            <v>9</v>
          </cell>
          <cell r="S1506">
            <v>10</v>
          </cell>
          <cell r="T1506">
            <v>0</v>
          </cell>
          <cell r="U1506">
            <v>0</v>
          </cell>
          <cell r="V1506">
            <v>0</v>
          </cell>
          <cell r="W1506">
            <v>39</v>
          </cell>
          <cell r="X1506">
            <v>22144.69</v>
          </cell>
          <cell r="Y1506">
            <v>14240</v>
          </cell>
          <cell r="Z1506" t="str">
            <v>LEATHER FACTORY</v>
          </cell>
          <cell r="AA1506">
            <v>87</v>
          </cell>
          <cell r="AB1506">
            <v>78483.11</v>
          </cell>
          <cell r="AC1506">
            <v>196</v>
          </cell>
        </row>
        <row r="1507">
          <cell r="F1507">
            <v>3611566</v>
          </cell>
          <cell r="G1507">
            <v>24</v>
          </cell>
          <cell r="H1507">
            <v>6</v>
          </cell>
          <cell r="I1507" t="str">
            <v>66</v>
          </cell>
          <cell r="J1507" t="str">
            <v>NISHA</v>
          </cell>
          <cell r="K1507" t="str">
            <v>00/0</v>
          </cell>
          <cell r="L1507" t="str">
            <v/>
          </cell>
          <cell r="M1507" t="str">
            <v>G</v>
          </cell>
          <cell r="N1507" t="str">
            <v>D</v>
          </cell>
          <cell r="O1507">
            <v>999</v>
          </cell>
          <cell r="P1507">
            <v>450</v>
          </cell>
          <cell r="Q1507">
            <v>450</v>
          </cell>
          <cell r="R1507">
            <v>1</v>
          </cell>
          <cell r="S1507">
            <v>0</v>
          </cell>
          <cell r="T1507">
            <v>2</v>
          </cell>
          <cell r="U1507">
            <v>3</v>
          </cell>
          <cell r="V1507">
            <v>2561.5500000000002</v>
          </cell>
          <cell r="W1507">
            <v>66</v>
          </cell>
          <cell r="X1507">
            <v>56226.02</v>
          </cell>
          <cell r="Y1507">
            <v>70005</v>
          </cell>
          <cell r="Z1507" t="str">
            <v xml:space="preserve">S.N.S.         </v>
          </cell>
          <cell r="AA1507">
            <v>212</v>
          </cell>
          <cell r="AB1507">
            <v>181750.22</v>
          </cell>
        </row>
        <row r="1508">
          <cell r="F1508">
            <v>3611066</v>
          </cell>
          <cell r="G1508">
            <v>24</v>
          </cell>
          <cell r="H1508">
            <v>6</v>
          </cell>
          <cell r="I1508" t="str">
            <v>66</v>
          </cell>
          <cell r="J1508" t="str">
            <v>MIRANDA</v>
          </cell>
          <cell r="K1508" t="str">
            <v>23/8</v>
          </cell>
          <cell r="L1508" t="str">
            <v>-</v>
          </cell>
          <cell r="M1508" t="str">
            <v>G</v>
          </cell>
          <cell r="N1508" t="str">
            <v>D</v>
          </cell>
          <cell r="O1508">
            <v>699</v>
          </cell>
          <cell r="P1508">
            <v>355</v>
          </cell>
          <cell r="Q1508">
            <v>355</v>
          </cell>
          <cell r="R1508">
            <v>0</v>
          </cell>
          <cell r="S1508">
            <v>0</v>
          </cell>
          <cell r="T1508">
            <v>0</v>
          </cell>
          <cell r="U1508">
            <v>0</v>
          </cell>
          <cell r="V1508">
            <v>0</v>
          </cell>
          <cell r="W1508">
            <v>0</v>
          </cell>
          <cell r="X1508">
            <v>0</v>
          </cell>
          <cell r="Y1508">
            <v>70017</v>
          </cell>
          <cell r="Z1508" t="str">
            <v>SAKURA ENTERPRI</v>
          </cell>
          <cell r="AA1508">
            <v>2</v>
          </cell>
          <cell r="AB1508">
            <v>-751.23</v>
          </cell>
          <cell r="AC1508">
            <v>53</v>
          </cell>
        </row>
        <row r="1509">
          <cell r="F1509">
            <v>3616566</v>
          </cell>
          <cell r="G1509">
            <v>24</v>
          </cell>
          <cell r="H1509">
            <v>6</v>
          </cell>
          <cell r="I1509" t="str">
            <v>66</v>
          </cell>
          <cell r="J1509" t="str">
            <v>NISHA</v>
          </cell>
          <cell r="K1509" t="str">
            <v>00/0</v>
          </cell>
          <cell r="L1509" t="str">
            <v/>
          </cell>
          <cell r="M1509" t="str">
            <v>G</v>
          </cell>
          <cell r="N1509" t="str">
            <v>B</v>
          </cell>
          <cell r="O1509">
            <v>999</v>
          </cell>
          <cell r="P1509">
            <v>450</v>
          </cell>
          <cell r="Q1509">
            <v>450</v>
          </cell>
          <cell r="R1509">
            <v>1</v>
          </cell>
          <cell r="S1509">
            <v>2</v>
          </cell>
          <cell r="T1509">
            <v>1</v>
          </cell>
          <cell r="U1509">
            <v>0</v>
          </cell>
          <cell r="V1509">
            <v>0</v>
          </cell>
          <cell r="W1509">
            <v>72</v>
          </cell>
          <cell r="X1509">
            <v>60879.49</v>
          </cell>
          <cell r="Y1509">
            <v>70005</v>
          </cell>
          <cell r="Z1509" t="str">
            <v xml:space="preserve">S.N.S.         </v>
          </cell>
          <cell r="AA1509">
            <v>239</v>
          </cell>
          <cell r="AB1509">
            <v>204232.12</v>
          </cell>
        </row>
        <row r="1510">
          <cell r="F1510">
            <v>3615566</v>
          </cell>
          <cell r="G1510">
            <v>24</v>
          </cell>
          <cell r="H1510">
            <v>6</v>
          </cell>
          <cell r="I1510" t="str">
            <v>66</v>
          </cell>
          <cell r="J1510" t="str">
            <v>NISHA</v>
          </cell>
          <cell r="K1510" t="str">
            <v>00/0</v>
          </cell>
          <cell r="L1510" t="str">
            <v/>
          </cell>
          <cell r="M1510" t="str">
            <v>G</v>
          </cell>
          <cell r="N1510" t="str">
            <v>D</v>
          </cell>
          <cell r="O1510">
            <v>999</v>
          </cell>
          <cell r="P1510">
            <v>450</v>
          </cell>
          <cell r="Q1510">
            <v>450</v>
          </cell>
          <cell r="R1510">
            <v>2</v>
          </cell>
          <cell r="S1510">
            <v>0</v>
          </cell>
          <cell r="T1510">
            <v>1</v>
          </cell>
          <cell r="U1510">
            <v>4</v>
          </cell>
          <cell r="V1510">
            <v>3116.55</v>
          </cell>
          <cell r="W1510">
            <v>113</v>
          </cell>
          <cell r="X1510">
            <v>95801.96</v>
          </cell>
          <cell r="Y1510">
            <v>70005</v>
          </cell>
          <cell r="Z1510" t="str">
            <v xml:space="preserve">S.N.S.         </v>
          </cell>
          <cell r="AA1510">
            <v>148</v>
          </cell>
          <cell r="AB1510">
            <v>125609.76</v>
          </cell>
        </row>
        <row r="1511">
          <cell r="F1511">
            <v>3616568</v>
          </cell>
          <cell r="G1511">
            <v>24</v>
          </cell>
          <cell r="H1511">
            <v>6</v>
          </cell>
          <cell r="I1511" t="str">
            <v>68</v>
          </cell>
          <cell r="J1511" t="str">
            <v>LAIZA</v>
          </cell>
          <cell r="K1511" t="str">
            <v>00/0</v>
          </cell>
          <cell r="L1511" t="str">
            <v/>
          </cell>
          <cell r="M1511" t="str">
            <v>G</v>
          </cell>
          <cell r="N1511" t="str">
            <v>D</v>
          </cell>
          <cell r="O1511">
            <v>599</v>
          </cell>
          <cell r="P1511">
            <v>300</v>
          </cell>
          <cell r="Q1511">
            <v>300</v>
          </cell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70085</v>
          </cell>
          <cell r="Z1511" t="str">
            <v>INDUNIL SHOE PR</v>
          </cell>
          <cell r="AA1511">
            <v>0</v>
          </cell>
          <cell r="AB1511">
            <v>0</v>
          </cell>
        </row>
        <row r="1512">
          <cell r="F1512">
            <v>2619568</v>
          </cell>
          <cell r="G1512">
            <v>24</v>
          </cell>
          <cell r="H1512">
            <v>6</v>
          </cell>
          <cell r="I1512" t="str">
            <v>68</v>
          </cell>
          <cell r="J1512" t="str">
            <v>LAIZA</v>
          </cell>
          <cell r="K1512" t="str">
            <v>00/0</v>
          </cell>
          <cell r="L1512" t="str">
            <v/>
          </cell>
          <cell r="M1512" t="str">
            <v>G</v>
          </cell>
          <cell r="N1512" t="str">
            <v>D</v>
          </cell>
          <cell r="O1512">
            <v>599</v>
          </cell>
          <cell r="P1512">
            <v>300</v>
          </cell>
          <cell r="Q1512">
            <v>300</v>
          </cell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70096</v>
          </cell>
          <cell r="Z1512" t="str">
            <v>ROMAAS LANKA PV</v>
          </cell>
          <cell r="AA1512">
            <v>0</v>
          </cell>
          <cell r="AB1512">
            <v>0</v>
          </cell>
        </row>
        <row r="1513">
          <cell r="F1513">
            <v>3615569</v>
          </cell>
          <cell r="G1513">
            <v>24</v>
          </cell>
          <cell r="H1513">
            <v>6</v>
          </cell>
          <cell r="I1513" t="str">
            <v>69</v>
          </cell>
          <cell r="J1513" t="str">
            <v>EMMA</v>
          </cell>
          <cell r="K1513" t="str">
            <v>27/8</v>
          </cell>
          <cell r="L1513" t="str">
            <v>-</v>
          </cell>
          <cell r="M1513" t="str">
            <v>G</v>
          </cell>
          <cell r="N1513" t="str">
            <v>D</v>
          </cell>
          <cell r="O1513">
            <v>290</v>
          </cell>
          <cell r="P1513">
            <v>238</v>
          </cell>
          <cell r="Q1513">
            <v>279.29000000000002</v>
          </cell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70059</v>
          </cell>
          <cell r="Z1513" t="str">
            <v>D &amp; D INDUSTRIE</v>
          </cell>
          <cell r="AA1513">
            <v>1</v>
          </cell>
          <cell r="AB1513">
            <v>469.23</v>
          </cell>
          <cell r="AC1513">
            <v>3</v>
          </cell>
        </row>
        <row r="1514">
          <cell r="F1514">
            <v>2616569</v>
          </cell>
          <cell r="G1514">
            <v>24</v>
          </cell>
          <cell r="H1514">
            <v>6</v>
          </cell>
          <cell r="I1514" t="str">
            <v>69</v>
          </cell>
          <cell r="J1514" t="str">
            <v>MONICA</v>
          </cell>
          <cell r="K1514" t="str">
            <v>00/0</v>
          </cell>
          <cell r="L1514" t="str">
            <v/>
          </cell>
          <cell r="M1514" t="str">
            <v>G</v>
          </cell>
          <cell r="N1514" t="str">
            <v>D</v>
          </cell>
          <cell r="O1514">
            <v>599</v>
          </cell>
          <cell r="P1514">
            <v>300</v>
          </cell>
          <cell r="Q1514">
            <v>300</v>
          </cell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70096</v>
          </cell>
          <cell r="Z1514" t="str">
            <v>ROMAAS LANKA PV</v>
          </cell>
          <cell r="AA1514">
            <v>0</v>
          </cell>
          <cell r="AB1514">
            <v>0</v>
          </cell>
        </row>
        <row r="1515">
          <cell r="F1515">
            <v>2614569</v>
          </cell>
          <cell r="G1515">
            <v>24</v>
          </cell>
          <cell r="H1515">
            <v>6</v>
          </cell>
          <cell r="I1515" t="str">
            <v>69</v>
          </cell>
          <cell r="J1515" t="str">
            <v>MONICA</v>
          </cell>
          <cell r="K1515" t="str">
            <v>00/0</v>
          </cell>
          <cell r="L1515" t="str">
            <v/>
          </cell>
          <cell r="M1515" t="str">
            <v>G</v>
          </cell>
          <cell r="N1515" t="str">
            <v>D</v>
          </cell>
          <cell r="O1515">
            <v>599</v>
          </cell>
          <cell r="P1515">
            <v>300</v>
          </cell>
          <cell r="Q1515">
            <v>300</v>
          </cell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70096</v>
          </cell>
          <cell r="Z1515" t="str">
            <v>ROMAAS LANKA PV</v>
          </cell>
          <cell r="AA1515">
            <v>0</v>
          </cell>
          <cell r="AB1515">
            <v>0</v>
          </cell>
        </row>
        <row r="1516">
          <cell r="F1516">
            <v>3615570</v>
          </cell>
          <cell r="G1516">
            <v>24</v>
          </cell>
          <cell r="H1516">
            <v>6</v>
          </cell>
          <cell r="I1516" t="str">
            <v>70</v>
          </cell>
          <cell r="J1516" t="str">
            <v>BINA</v>
          </cell>
          <cell r="K1516" t="str">
            <v>00/0</v>
          </cell>
          <cell r="L1516" t="str">
            <v/>
          </cell>
          <cell r="M1516" t="str">
            <v>G</v>
          </cell>
          <cell r="N1516" t="str">
            <v>D</v>
          </cell>
          <cell r="O1516">
            <v>999</v>
          </cell>
          <cell r="P1516">
            <v>490</v>
          </cell>
          <cell r="Q1516">
            <v>490</v>
          </cell>
          <cell r="R1516">
            <v>1</v>
          </cell>
          <cell r="S1516">
            <v>2</v>
          </cell>
          <cell r="T1516">
            <v>1</v>
          </cell>
          <cell r="U1516">
            <v>1</v>
          </cell>
          <cell r="V1516">
            <v>853.85</v>
          </cell>
          <cell r="W1516">
            <v>35</v>
          </cell>
          <cell r="X1516">
            <v>29047.99</v>
          </cell>
          <cell r="Y1516">
            <v>70085</v>
          </cell>
          <cell r="Z1516" t="str">
            <v>INDUNIL SHOE PR</v>
          </cell>
          <cell r="AA1516">
            <v>94</v>
          </cell>
          <cell r="AB1516">
            <v>83574.7</v>
          </cell>
        </row>
        <row r="1517">
          <cell r="F1517">
            <v>3616070</v>
          </cell>
          <cell r="G1517">
            <v>24</v>
          </cell>
          <cell r="H1517">
            <v>6</v>
          </cell>
          <cell r="I1517" t="str">
            <v>70</v>
          </cell>
          <cell r="J1517" t="str">
            <v>ALISHA</v>
          </cell>
          <cell r="K1517" t="str">
            <v>27/8</v>
          </cell>
          <cell r="L1517" t="str">
            <v>-</v>
          </cell>
          <cell r="M1517" t="str">
            <v>B</v>
          </cell>
          <cell r="N1517" t="str">
            <v>D</v>
          </cell>
          <cell r="O1517">
            <v>290</v>
          </cell>
          <cell r="P1517">
            <v>257.25</v>
          </cell>
          <cell r="Q1517">
            <v>301.88</v>
          </cell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1</v>
          </cell>
          <cell r="X1517">
            <v>333.33</v>
          </cell>
          <cell r="Y1517">
            <v>70059</v>
          </cell>
          <cell r="Z1517" t="str">
            <v>D &amp; D INDUSTRIE</v>
          </cell>
          <cell r="AA1517">
            <v>3</v>
          </cell>
          <cell r="AB1517">
            <v>767.94</v>
          </cell>
          <cell r="AC1517">
            <v>19</v>
          </cell>
        </row>
        <row r="1518">
          <cell r="F1518">
            <v>3614570</v>
          </cell>
          <cell r="G1518">
            <v>24</v>
          </cell>
          <cell r="H1518">
            <v>6</v>
          </cell>
          <cell r="I1518" t="str">
            <v>70</v>
          </cell>
          <cell r="J1518" t="str">
            <v>BINA</v>
          </cell>
          <cell r="K1518" t="str">
            <v>00/0</v>
          </cell>
          <cell r="L1518" t="str">
            <v/>
          </cell>
          <cell r="M1518" t="str">
            <v>G</v>
          </cell>
          <cell r="N1518" t="str">
            <v>D</v>
          </cell>
          <cell r="O1518">
            <v>999</v>
          </cell>
          <cell r="P1518">
            <v>490</v>
          </cell>
          <cell r="Q1518">
            <v>490</v>
          </cell>
          <cell r="R1518">
            <v>2</v>
          </cell>
          <cell r="S1518">
            <v>1</v>
          </cell>
          <cell r="T1518">
            <v>0</v>
          </cell>
          <cell r="U1518">
            <v>1</v>
          </cell>
          <cell r="V1518">
            <v>853.85</v>
          </cell>
          <cell r="W1518">
            <v>22</v>
          </cell>
          <cell r="X1518">
            <v>17802.79</v>
          </cell>
          <cell r="Y1518">
            <v>70085</v>
          </cell>
          <cell r="Z1518" t="str">
            <v>INDUNIL SHOE PR</v>
          </cell>
          <cell r="AA1518">
            <v>71</v>
          </cell>
          <cell r="AB1518">
            <v>64064.22</v>
          </cell>
        </row>
        <row r="1519">
          <cell r="F1519">
            <v>2615570</v>
          </cell>
          <cell r="G1519">
            <v>24</v>
          </cell>
          <cell r="H1519">
            <v>6</v>
          </cell>
          <cell r="I1519" t="str">
            <v>70</v>
          </cell>
          <cell r="J1519" t="str">
            <v>BINA</v>
          </cell>
          <cell r="K1519" t="str">
            <v>00/0</v>
          </cell>
          <cell r="L1519" t="str">
            <v/>
          </cell>
          <cell r="M1519" t="str">
            <v>G</v>
          </cell>
          <cell r="N1519" t="str">
            <v>D</v>
          </cell>
          <cell r="O1519">
            <v>999</v>
          </cell>
          <cell r="P1519">
            <v>490</v>
          </cell>
          <cell r="Q1519">
            <v>490</v>
          </cell>
          <cell r="R1519">
            <v>1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15</v>
          </cell>
          <cell r="X1519">
            <v>12662.6</v>
          </cell>
          <cell r="Y1519">
            <v>70096</v>
          </cell>
          <cell r="Z1519" t="str">
            <v>ROMAAS LANKA PV</v>
          </cell>
          <cell r="AA1519">
            <v>37</v>
          </cell>
          <cell r="AB1519">
            <v>31250.83</v>
          </cell>
        </row>
        <row r="1520">
          <cell r="F1520">
            <v>2614570</v>
          </cell>
          <cell r="G1520">
            <v>24</v>
          </cell>
          <cell r="H1520">
            <v>6</v>
          </cell>
          <cell r="I1520" t="str">
            <v>70</v>
          </cell>
          <cell r="J1520" t="str">
            <v>BINA</v>
          </cell>
          <cell r="K1520" t="str">
            <v>00/0</v>
          </cell>
          <cell r="L1520" t="str">
            <v/>
          </cell>
          <cell r="M1520" t="str">
            <v>G</v>
          </cell>
          <cell r="N1520" t="str">
            <v>D</v>
          </cell>
          <cell r="O1520">
            <v>999</v>
          </cell>
          <cell r="P1520">
            <v>490</v>
          </cell>
          <cell r="Q1520">
            <v>490</v>
          </cell>
          <cell r="R1520">
            <v>0</v>
          </cell>
          <cell r="S1520">
            <v>0</v>
          </cell>
          <cell r="T1520">
            <v>0</v>
          </cell>
          <cell r="U1520">
            <v>0</v>
          </cell>
          <cell r="V1520">
            <v>0</v>
          </cell>
          <cell r="W1520">
            <v>23</v>
          </cell>
          <cell r="X1520">
            <v>19493.400000000001</v>
          </cell>
          <cell r="Y1520">
            <v>70096</v>
          </cell>
          <cell r="Z1520" t="str">
            <v>ROMAAS LANKA PV</v>
          </cell>
          <cell r="AA1520">
            <v>25</v>
          </cell>
          <cell r="AB1520">
            <v>21542.61</v>
          </cell>
        </row>
        <row r="1521">
          <cell r="F1521">
            <v>2615572</v>
          </cell>
          <cell r="G1521">
            <v>24</v>
          </cell>
          <cell r="H1521">
            <v>6</v>
          </cell>
          <cell r="I1521" t="str">
            <v>72</v>
          </cell>
          <cell r="J1521" t="str">
            <v>FEATHER</v>
          </cell>
          <cell r="K1521" t="str">
            <v>18/8</v>
          </cell>
          <cell r="L1521" t="str">
            <v>-</v>
          </cell>
          <cell r="M1521" t="str">
            <v>G</v>
          </cell>
          <cell r="N1521" t="str">
            <v>D</v>
          </cell>
          <cell r="O1521">
            <v>399</v>
          </cell>
          <cell r="P1521">
            <v>289.74</v>
          </cell>
          <cell r="Q1521">
            <v>340</v>
          </cell>
          <cell r="R1521">
            <v>2</v>
          </cell>
          <cell r="S1521">
            <v>7</v>
          </cell>
          <cell r="T1521">
            <v>1</v>
          </cell>
          <cell r="U1521">
            <v>3</v>
          </cell>
          <cell r="V1521">
            <v>1023.09</v>
          </cell>
          <cell r="W1521">
            <v>136</v>
          </cell>
          <cell r="X1521">
            <v>46155.01</v>
          </cell>
          <cell r="Y1521">
            <v>70100</v>
          </cell>
          <cell r="Z1521" t="str">
            <v>SAMSON MANUFACT</v>
          </cell>
          <cell r="AA1521">
            <v>217</v>
          </cell>
          <cell r="AB1521">
            <v>99774.9</v>
          </cell>
          <cell r="AC1521">
            <v>195</v>
          </cell>
        </row>
        <row r="1522">
          <cell r="F1522">
            <v>1615572</v>
          </cell>
          <cell r="G1522">
            <v>24</v>
          </cell>
          <cell r="H1522">
            <v>6</v>
          </cell>
          <cell r="I1522" t="str">
            <v>72</v>
          </cell>
          <cell r="J1522" t="str">
            <v>FEATHER</v>
          </cell>
          <cell r="K1522" t="str">
            <v>18/8</v>
          </cell>
          <cell r="L1522" t="str">
            <v>-</v>
          </cell>
          <cell r="M1522" t="str">
            <v>G</v>
          </cell>
          <cell r="N1522" t="str">
            <v>D</v>
          </cell>
          <cell r="O1522">
            <v>399</v>
          </cell>
          <cell r="P1522">
            <v>289.74</v>
          </cell>
          <cell r="Q1522">
            <v>340</v>
          </cell>
          <cell r="R1522">
            <v>1</v>
          </cell>
          <cell r="S1522">
            <v>0</v>
          </cell>
          <cell r="T1522">
            <v>1</v>
          </cell>
          <cell r="U1522">
            <v>2</v>
          </cell>
          <cell r="V1522">
            <v>682.06</v>
          </cell>
          <cell r="W1522">
            <v>81</v>
          </cell>
          <cell r="X1522">
            <v>27589.32</v>
          </cell>
          <cell r="Y1522">
            <v>70100</v>
          </cell>
          <cell r="Z1522" t="str">
            <v>SAMSON MANUFACT</v>
          </cell>
          <cell r="AA1522">
            <v>117</v>
          </cell>
          <cell r="AB1522">
            <v>53301.59</v>
          </cell>
          <cell r="AC1522">
            <v>216</v>
          </cell>
        </row>
        <row r="1523">
          <cell r="F1523">
            <v>2615573</v>
          </cell>
          <cell r="G1523">
            <v>24</v>
          </cell>
          <cell r="H1523">
            <v>6</v>
          </cell>
          <cell r="I1523" t="str">
            <v>73</v>
          </cell>
          <cell r="J1523" t="str">
            <v>TENDER</v>
          </cell>
          <cell r="K1523" t="str">
            <v>00/0</v>
          </cell>
          <cell r="L1523" t="str">
            <v/>
          </cell>
          <cell r="M1523" t="str">
            <v>G</v>
          </cell>
          <cell r="N1523" t="str">
            <v>N</v>
          </cell>
          <cell r="O1523">
            <v>599</v>
          </cell>
          <cell r="P1523">
            <v>265.88</v>
          </cell>
          <cell r="Q1523">
            <v>312</v>
          </cell>
          <cell r="R1523">
            <v>17</v>
          </cell>
          <cell r="S1523">
            <v>4</v>
          </cell>
          <cell r="T1523">
            <v>4</v>
          </cell>
          <cell r="U1523">
            <v>7</v>
          </cell>
          <cell r="V1523">
            <v>3583.79</v>
          </cell>
          <cell r="W1523">
            <v>180</v>
          </cell>
          <cell r="X1523">
            <v>91069.119999999995</v>
          </cell>
          <cell r="Y1523">
            <v>70100</v>
          </cell>
          <cell r="Z1523" t="str">
            <v>SAMSON MANUFACT</v>
          </cell>
          <cell r="AA1523">
            <v>244</v>
          </cell>
          <cell r="AB1523">
            <v>120758.18</v>
          </cell>
          <cell r="AC1523">
            <v>352</v>
          </cell>
        </row>
        <row r="1524">
          <cell r="F1524">
            <v>1615573</v>
          </cell>
          <cell r="G1524">
            <v>24</v>
          </cell>
          <cell r="H1524">
            <v>6</v>
          </cell>
          <cell r="I1524" t="str">
            <v>73</v>
          </cell>
          <cell r="J1524" t="str">
            <v>TENDER</v>
          </cell>
          <cell r="K1524" t="str">
            <v>00/0</v>
          </cell>
          <cell r="L1524" t="str">
            <v/>
          </cell>
          <cell r="M1524" t="str">
            <v>G</v>
          </cell>
          <cell r="N1524" t="str">
            <v>N</v>
          </cell>
          <cell r="O1524">
            <v>599</v>
          </cell>
          <cell r="P1524">
            <v>265.88</v>
          </cell>
          <cell r="Q1524">
            <v>312</v>
          </cell>
          <cell r="R1524">
            <v>30</v>
          </cell>
          <cell r="S1524">
            <v>5</v>
          </cell>
          <cell r="T1524">
            <v>6</v>
          </cell>
          <cell r="U1524">
            <v>27</v>
          </cell>
          <cell r="V1524">
            <v>13439.19</v>
          </cell>
          <cell r="W1524">
            <v>283</v>
          </cell>
          <cell r="X1524">
            <v>145271.31</v>
          </cell>
          <cell r="Y1524">
            <v>70100</v>
          </cell>
          <cell r="Z1524" t="str">
            <v>SAMSON MANUFACT</v>
          </cell>
          <cell r="AA1524">
            <v>561</v>
          </cell>
          <cell r="AB1524">
            <v>278910.65000000002</v>
          </cell>
          <cell r="AC1524">
            <v>486</v>
          </cell>
        </row>
        <row r="1525">
          <cell r="F1525">
            <v>3615575</v>
          </cell>
          <cell r="G1525">
            <v>24</v>
          </cell>
          <cell r="H1525">
            <v>6</v>
          </cell>
          <cell r="I1525" t="str">
            <v>75</v>
          </cell>
          <cell r="J1525" t="str">
            <v>KASUNI</v>
          </cell>
          <cell r="K1525" t="str">
            <v>00/0</v>
          </cell>
          <cell r="L1525" t="str">
            <v/>
          </cell>
          <cell r="M1525" t="str">
            <v>G</v>
          </cell>
          <cell r="N1525" t="str">
            <v>B</v>
          </cell>
          <cell r="O1525">
            <v>799</v>
          </cell>
          <cell r="P1525">
            <v>390</v>
          </cell>
          <cell r="Q1525">
            <v>457.65</v>
          </cell>
          <cell r="R1525">
            <v>10</v>
          </cell>
          <cell r="S1525">
            <v>4</v>
          </cell>
          <cell r="T1525">
            <v>4</v>
          </cell>
          <cell r="U1525">
            <v>4</v>
          </cell>
          <cell r="V1525">
            <v>2731.64</v>
          </cell>
          <cell r="W1525">
            <v>178</v>
          </cell>
          <cell r="X1525">
            <v>120260.45</v>
          </cell>
          <cell r="Y1525">
            <v>70020</v>
          </cell>
          <cell r="Z1525" t="str">
            <v xml:space="preserve">KASUNI LEATHER </v>
          </cell>
          <cell r="AA1525">
            <v>174</v>
          </cell>
          <cell r="AB1525">
            <v>124569.26</v>
          </cell>
        </row>
        <row r="1526">
          <cell r="F1526">
            <v>3616575</v>
          </cell>
          <cell r="G1526">
            <v>24</v>
          </cell>
          <cell r="H1526">
            <v>6</v>
          </cell>
          <cell r="I1526" t="str">
            <v>75</v>
          </cell>
          <cell r="J1526" t="str">
            <v>KASUNI</v>
          </cell>
          <cell r="K1526" t="str">
            <v>00/0</v>
          </cell>
          <cell r="L1526" t="str">
            <v/>
          </cell>
          <cell r="M1526" t="str">
            <v>G</v>
          </cell>
          <cell r="N1526" t="str">
            <v>B</v>
          </cell>
          <cell r="O1526">
            <v>799</v>
          </cell>
          <cell r="P1526">
            <v>390</v>
          </cell>
          <cell r="Q1526">
            <v>457.65</v>
          </cell>
          <cell r="R1526">
            <v>7</v>
          </cell>
          <cell r="S1526">
            <v>0</v>
          </cell>
          <cell r="T1526">
            <v>3</v>
          </cell>
          <cell r="U1526">
            <v>2</v>
          </cell>
          <cell r="V1526">
            <v>1365.82</v>
          </cell>
          <cell r="W1526">
            <v>101</v>
          </cell>
          <cell r="X1526">
            <v>67348.61</v>
          </cell>
          <cell r="Y1526">
            <v>70020</v>
          </cell>
          <cell r="Z1526" t="str">
            <v xml:space="preserve">KASUNI LEATHER </v>
          </cell>
          <cell r="AA1526">
            <v>83</v>
          </cell>
          <cell r="AB1526">
            <v>64227.38</v>
          </cell>
        </row>
        <row r="1527">
          <cell r="F1527">
            <v>1685575</v>
          </cell>
          <cell r="G1527">
            <v>24</v>
          </cell>
          <cell r="H1527">
            <v>6</v>
          </cell>
          <cell r="I1527" t="str">
            <v>75</v>
          </cell>
          <cell r="J1527" t="str">
            <v>BAMBI</v>
          </cell>
          <cell r="K1527" t="str">
            <v>18/8</v>
          </cell>
          <cell r="L1527" t="str">
            <v>-</v>
          </cell>
          <cell r="M1527" t="str">
            <v>G</v>
          </cell>
          <cell r="N1527" t="str">
            <v>D</v>
          </cell>
          <cell r="O1527">
            <v>399</v>
          </cell>
          <cell r="P1527">
            <v>188.12</v>
          </cell>
          <cell r="Q1527">
            <v>220.75</v>
          </cell>
          <cell r="R1527">
            <v>1</v>
          </cell>
          <cell r="S1527">
            <v>0</v>
          </cell>
          <cell r="T1527">
            <v>0</v>
          </cell>
          <cell r="U1527">
            <v>0</v>
          </cell>
          <cell r="V1527">
            <v>0</v>
          </cell>
          <cell r="W1527">
            <v>5</v>
          </cell>
          <cell r="X1527">
            <v>1585.78</v>
          </cell>
          <cell r="Y1527">
            <v>70059</v>
          </cell>
          <cell r="Z1527" t="str">
            <v>D &amp; D INDUSTRIE</v>
          </cell>
          <cell r="AA1527">
            <v>12</v>
          </cell>
          <cell r="AB1527">
            <v>4490</v>
          </cell>
          <cell r="AC1527">
            <v>45</v>
          </cell>
        </row>
        <row r="1528">
          <cell r="F1528">
            <v>3615585</v>
          </cell>
          <cell r="G1528">
            <v>24</v>
          </cell>
          <cell r="H1528">
            <v>6</v>
          </cell>
          <cell r="I1528" t="str">
            <v>85</v>
          </cell>
          <cell r="J1528" t="str">
            <v>THILINI</v>
          </cell>
          <cell r="K1528" t="str">
            <v>27/8</v>
          </cell>
          <cell r="L1528" t="str">
            <v>-</v>
          </cell>
          <cell r="M1528" t="str">
            <v>G</v>
          </cell>
          <cell r="N1528" t="str">
            <v>D</v>
          </cell>
          <cell r="O1528">
            <v>399</v>
          </cell>
          <cell r="P1528">
            <v>211.9</v>
          </cell>
          <cell r="Q1528">
            <v>248.66</v>
          </cell>
          <cell r="R1528">
            <v>0</v>
          </cell>
          <cell r="S1528">
            <v>0</v>
          </cell>
          <cell r="T1528">
            <v>0</v>
          </cell>
          <cell r="U1528">
            <v>0</v>
          </cell>
          <cell r="V1528">
            <v>0</v>
          </cell>
          <cell r="W1528">
            <v>2</v>
          </cell>
          <cell r="X1528">
            <v>426.5</v>
          </cell>
          <cell r="Y1528">
            <v>70059</v>
          </cell>
          <cell r="Z1528" t="str">
            <v>D &amp; D INDUSTRIE</v>
          </cell>
          <cell r="AA1528">
            <v>7</v>
          </cell>
          <cell r="AB1528">
            <v>2559</v>
          </cell>
          <cell r="AC1528">
            <v>28</v>
          </cell>
        </row>
        <row r="1529">
          <cell r="F1529">
            <v>3611085</v>
          </cell>
          <cell r="G1529">
            <v>24</v>
          </cell>
          <cell r="H1529">
            <v>6</v>
          </cell>
          <cell r="I1529" t="str">
            <v>85</v>
          </cell>
          <cell r="J1529" t="str">
            <v>THILINI</v>
          </cell>
          <cell r="K1529" t="str">
            <v>27/8</v>
          </cell>
          <cell r="L1529" t="str">
            <v>-</v>
          </cell>
          <cell r="M1529" t="str">
            <v>G</v>
          </cell>
          <cell r="N1529" t="str">
            <v>D</v>
          </cell>
          <cell r="O1529">
            <v>399</v>
          </cell>
          <cell r="P1529">
            <v>211.9</v>
          </cell>
          <cell r="Q1529">
            <v>248.66</v>
          </cell>
          <cell r="R1529">
            <v>0</v>
          </cell>
          <cell r="S1529">
            <v>0</v>
          </cell>
          <cell r="T1529">
            <v>0</v>
          </cell>
          <cell r="U1529">
            <v>0</v>
          </cell>
          <cell r="V1529">
            <v>0</v>
          </cell>
          <cell r="W1529">
            <v>0</v>
          </cell>
          <cell r="X1529">
            <v>0</v>
          </cell>
          <cell r="Y1529">
            <v>70059</v>
          </cell>
          <cell r="Z1529" t="str">
            <v>D &amp; D INDUSTRIE</v>
          </cell>
          <cell r="AA1529">
            <v>2</v>
          </cell>
          <cell r="AB1529">
            <v>853</v>
          </cell>
          <cell r="AC1529">
            <v>18</v>
          </cell>
        </row>
        <row r="1530">
          <cell r="F1530">
            <v>2615585</v>
          </cell>
          <cell r="G1530">
            <v>24</v>
          </cell>
          <cell r="H1530">
            <v>6</v>
          </cell>
          <cell r="I1530" t="str">
            <v>85</v>
          </cell>
          <cell r="J1530" t="str">
            <v>THILINI</v>
          </cell>
          <cell r="K1530" t="str">
            <v>27/8</v>
          </cell>
          <cell r="L1530" t="str">
            <v>-</v>
          </cell>
          <cell r="M1530" t="str">
            <v>G</v>
          </cell>
          <cell r="N1530" t="str">
            <v>D</v>
          </cell>
          <cell r="O1530">
            <v>399</v>
          </cell>
          <cell r="P1530">
            <v>211.9</v>
          </cell>
          <cell r="Q1530">
            <v>248.66</v>
          </cell>
          <cell r="R1530">
            <v>0</v>
          </cell>
          <cell r="S1530">
            <v>0</v>
          </cell>
          <cell r="T1530">
            <v>0</v>
          </cell>
          <cell r="U1530">
            <v>0</v>
          </cell>
          <cell r="V1530">
            <v>0</v>
          </cell>
          <cell r="W1530">
            <v>1</v>
          </cell>
          <cell r="X1530">
            <v>341.03</v>
          </cell>
          <cell r="Y1530">
            <v>70059</v>
          </cell>
          <cell r="Z1530" t="str">
            <v>D &amp; D INDUSTRIE</v>
          </cell>
          <cell r="AA1530">
            <v>0</v>
          </cell>
          <cell r="AB1530">
            <v>0</v>
          </cell>
          <cell r="AC1530">
            <v>4</v>
          </cell>
        </row>
        <row r="1531">
          <cell r="F1531">
            <v>2611085</v>
          </cell>
          <cell r="G1531">
            <v>24</v>
          </cell>
          <cell r="H1531">
            <v>6</v>
          </cell>
          <cell r="I1531" t="str">
            <v>85</v>
          </cell>
          <cell r="J1531" t="str">
            <v>THILINI</v>
          </cell>
          <cell r="K1531" t="str">
            <v>27/8</v>
          </cell>
          <cell r="L1531" t="str">
            <v>-</v>
          </cell>
          <cell r="M1531" t="str">
            <v>G</v>
          </cell>
          <cell r="N1531" t="str">
            <v>D</v>
          </cell>
          <cell r="O1531">
            <v>399</v>
          </cell>
          <cell r="P1531">
            <v>211.9</v>
          </cell>
          <cell r="Q1531">
            <v>248.66</v>
          </cell>
          <cell r="R1531">
            <v>0</v>
          </cell>
          <cell r="S1531">
            <v>0</v>
          </cell>
          <cell r="T1531">
            <v>0</v>
          </cell>
          <cell r="U1531">
            <v>0</v>
          </cell>
          <cell r="V1531">
            <v>0</v>
          </cell>
          <cell r="W1531">
            <v>0</v>
          </cell>
          <cell r="X1531">
            <v>0</v>
          </cell>
          <cell r="Y1531">
            <v>70059</v>
          </cell>
          <cell r="Z1531" t="str">
            <v>D &amp; D INDUSTRIE</v>
          </cell>
          <cell r="AA1531">
            <v>6</v>
          </cell>
          <cell r="AB1531">
            <v>1919.25</v>
          </cell>
          <cell r="AC1531">
            <v>6</v>
          </cell>
        </row>
        <row r="1532">
          <cell r="F1532">
            <v>2715598</v>
          </cell>
          <cell r="G1532">
            <v>24</v>
          </cell>
          <cell r="H1532">
            <v>6</v>
          </cell>
          <cell r="I1532" t="str">
            <v>98</v>
          </cell>
          <cell r="J1532" t="str">
            <v>HIRAN</v>
          </cell>
          <cell r="K1532" t="str">
            <v>00/0</v>
          </cell>
          <cell r="L1532" t="str">
            <v/>
          </cell>
          <cell r="M1532" t="str">
            <v>G</v>
          </cell>
          <cell r="N1532" t="str">
            <v>D</v>
          </cell>
          <cell r="O1532">
            <v>599</v>
          </cell>
          <cell r="P1532">
            <v>300</v>
          </cell>
          <cell r="Q1532">
            <v>352.04</v>
          </cell>
          <cell r="R1532">
            <v>0</v>
          </cell>
          <cell r="S1532">
            <v>0</v>
          </cell>
          <cell r="T1532">
            <v>0</v>
          </cell>
          <cell r="U1532">
            <v>0</v>
          </cell>
          <cell r="V1532">
            <v>0</v>
          </cell>
          <cell r="W1532">
            <v>0</v>
          </cell>
          <cell r="X1532">
            <v>0</v>
          </cell>
          <cell r="Y1532">
            <v>70002</v>
          </cell>
          <cell r="Z1532" t="str">
            <v>SAMSON COMPOUND</v>
          </cell>
          <cell r="AA1532">
            <v>0</v>
          </cell>
          <cell r="AB1532">
            <v>0</v>
          </cell>
        </row>
        <row r="1533">
          <cell r="F1533">
            <v>2719598</v>
          </cell>
          <cell r="G1533">
            <v>24</v>
          </cell>
          <cell r="H1533">
            <v>6</v>
          </cell>
          <cell r="I1533" t="str">
            <v>98</v>
          </cell>
          <cell r="J1533" t="str">
            <v>HIRAN</v>
          </cell>
          <cell r="K1533" t="str">
            <v>00/0</v>
          </cell>
          <cell r="L1533" t="str">
            <v/>
          </cell>
          <cell r="M1533" t="str">
            <v>G</v>
          </cell>
          <cell r="N1533" t="str">
            <v>D</v>
          </cell>
          <cell r="O1533">
            <v>599</v>
          </cell>
          <cell r="P1533">
            <v>300</v>
          </cell>
          <cell r="Q1533">
            <v>352.04</v>
          </cell>
          <cell r="R1533">
            <v>0</v>
          </cell>
          <cell r="S1533">
            <v>0</v>
          </cell>
          <cell r="T1533">
            <v>0</v>
          </cell>
          <cell r="U1533">
            <v>0</v>
          </cell>
          <cell r="V1533">
            <v>0</v>
          </cell>
          <cell r="W1533">
            <v>0</v>
          </cell>
          <cell r="X1533">
            <v>0</v>
          </cell>
          <cell r="Y1533">
            <v>70002</v>
          </cell>
          <cell r="Z1533" t="str">
            <v>SAMSON COMPOUND</v>
          </cell>
          <cell r="AA1533">
            <v>0</v>
          </cell>
          <cell r="AB1533">
            <v>0</v>
          </cell>
        </row>
        <row r="1534">
          <cell r="F1534">
            <v>3719598</v>
          </cell>
          <cell r="G1534">
            <v>24</v>
          </cell>
          <cell r="H1534">
            <v>6</v>
          </cell>
          <cell r="I1534" t="str">
            <v>98</v>
          </cell>
          <cell r="J1534" t="str">
            <v>HIRAN</v>
          </cell>
          <cell r="K1534" t="str">
            <v>00/0</v>
          </cell>
          <cell r="L1534" t="str">
            <v/>
          </cell>
          <cell r="M1534" t="str">
            <v>G</v>
          </cell>
          <cell r="N1534" t="str">
            <v>D</v>
          </cell>
          <cell r="O1534">
            <v>599</v>
          </cell>
          <cell r="P1534">
            <v>300</v>
          </cell>
          <cell r="Q1534">
            <v>352.04</v>
          </cell>
          <cell r="R1534">
            <v>0</v>
          </cell>
          <cell r="S1534">
            <v>0</v>
          </cell>
          <cell r="T1534">
            <v>0</v>
          </cell>
          <cell r="U1534">
            <v>0</v>
          </cell>
          <cell r="V1534">
            <v>0</v>
          </cell>
          <cell r="W1534">
            <v>0</v>
          </cell>
          <cell r="X1534">
            <v>0</v>
          </cell>
          <cell r="Y1534">
            <v>70002</v>
          </cell>
          <cell r="Z1534" t="str">
            <v>SAMSON COMPOUND</v>
          </cell>
          <cell r="AA1534">
            <v>0</v>
          </cell>
          <cell r="AB1534">
            <v>0</v>
          </cell>
        </row>
        <row r="1535">
          <cell r="F1535">
            <v>3715598</v>
          </cell>
          <cell r="G1535">
            <v>24</v>
          </cell>
          <cell r="H1535">
            <v>6</v>
          </cell>
          <cell r="I1535" t="str">
            <v>98</v>
          </cell>
          <cell r="J1535" t="str">
            <v>HIRAN</v>
          </cell>
          <cell r="K1535" t="str">
            <v>00/0</v>
          </cell>
          <cell r="L1535" t="str">
            <v/>
          </cell>
          <cell r="M1535" t="str">
            <v>G</v>
          </cell>
          <cell r="N1535" t="str">
            <v>D</v>
          </cell>
          <cell r="O1535">
            <v>599</v>
          </cell>
          <cell r="P1535">
            <v>300</v>
          </cell>
          <cell r="Q1535">
            <v>352.04</v>
          </cell>
          <cell r="R1535">
            <v>0</v>
          </cell>
          <cell r="S1535">
            <v>0</v>
          </cell>
          <cell r="T1535">
            <v>0</v>
          </cell>
          <cell r="U1535">
            <v>0</v>
          </cell>
          <cell r="V1535">
            <v>0</v>
          </cell>
          <cell r="W1535">
            <v>0</v>
          </cell>
          <cell r="X1535">
            <v>0</v>
          </cell>
          <cell r="Y1535">
            <v>70002</v>
          </cell>
          <cell r="Z1535" t="str">
            <v>SAMSON COMPOUND</v>
          </cell>
          <cell r="AA1535">
            <v>0</v>
          </cell>
          <cell r="AB1535">
            <v>0</v>
          </cell>
        </row>
        <row r="1536">
          <cell r="F1536">
            <v>1719598</v>
          </cell>
          <cell r="G1536">
            <v>24</v>
          </cell>
          <cell r="H1536">
            <v>6</v>
          </cell>
          <cell r="I1536" t="str">
            <v>98</v>
          </cell>
          <cell r="J1536" t="str">
            <v>HIRAN</v>
          </cell>
          <cell r="K1536" t="str">
            <v>00/0</v>
          </cell>
          <cell r="L1536" t="str">
            <v/>
          </cell>
          <cell r="M1536" t="str">
            <v>G</v>
          </cell>
          <cell r="N1536" t="str">
            <v>D</v>
          </cell>
          <cell r="O1536">
            <v>599</v>
          </cell>
          <cell r="P1536">
            <v>300</v>
          </cell>
          <cell r="Q1536">
            <v>352.04</v>
          </cell>
          <cell r="R1536">
            <v>0</v>
          </cell>
          <cell r="S1536">
            <v>0</v>
          </cell>
          <cell r="T1536">
            <v>0</v>
          </cell>
          <cell r="U1536">
            <v>0</v>
          </cell>
          <cell r="V1536">
            <v>0</v>
          </cell>
          <cell r="W1536">
            <v>0</v>
          </cell>
          <cell r="X1536">
            <v>0</v>
          </cell>
          <cell r="Y1536">
            <v>70002</v>
          </cell>
          <cell r="Z1536" t="str">
            <v>SAMSON COMPOUND</v>
          </cell>
          <cell r="AA1536">
            <v>0</v>
          </cell>
          <cell r="AB1536">
            <v>0</v>
          </cell>
        </row>
        <row r="1537">
          <cell r="F1537">
            <v>1715598</v>
          </cell>
          <cell r="G1537">
            <v>24</v>
          </cell>
          <cell r="H1537">
            <v>6</v>
          </cell>
          <cell r="I1537" t="str">
            <v>98</v>
          </cell>
          <cell r="J1537" t="str">
            <v>HIRAN</v>
          </cell>
          <cell r="K1537" t="str">
            <v>00/0</v>
          </cell>
          <cell r="L1537" t="str">
            <v/>
          </cell>
          <cell r="M1537" t="str">
            <v>G</v>
          </cell>
          <cell r="N1537" t="str">
            <v>D</v>
          </cell>
          <cell r="O1537">
            <v>599</v>
          </cell>
          <cell r="P1537">
            <v>300</v>
          </cell>
          <cell r="Q1537">
            <v>352.04</v>
          </cell>
          <cell r="R1537">
            <v>0</v>
          </cell>
          <cell r="S1537">
            <v>0</v>
          </cell>
          <cell r="T1537">
            <v>0</v>
          </cell>
          <cell r="U1537">
            <v>0</v>
          </cell>
          <cell r="V1537">
            <v>0</v>
          </cell>
          <cell r="W1537">
            <v>0</v>
          </cell>
          <cell r="X1537">
            <v>0</v>
          </cell>
          <cell r="Y1537">
            <v>70002</v>
          </cell>
          <cell r="Z1537" t="str">
            <v>SAMSON COMPOUND</v>
          </cell>
          <cell r="AA1537">
            <v>0</v>
          </cell>
          <cell r="AB1537">
            <v>0</v>
          </cell>
        </row>
        <row r="1538">
          <cell r="F1538">
            <v>3715511</v>
          </cell>
          <cell r="G1538">
            <v>24</v>
          </cell>
          <cell r="H1538">
            <v>8</v>
          </cell>
          <cell r="I1538" t="str">
            <v>11</v>
          </cell>
          <cell r="J1538" t="str">
            <v>METHLY</v>
          </cell>
          <cell r="K1538" t="str">
            <v>18/8</v>
          </cell>
          <cell r="L1538" t="str">
            <v>-</v>
          </cell>
          <cell r="M1538" t="str">
            <v>B</v>
          </cell>
          <cell r="N1538" t="str">
            <v>D</v>
          </cell>
          <cell r="O1538">
            <v>399</v>
          </cell>
          <cell r="P1538">
            <v>220</v>
          </cell>
          <cell r="Q1538">
            <v>258.16000000000003</v>
          </cell>
          <cell r="R1538">
            <v>1</v>
          </cell>
          <cell r="S1538">
            <v>0</v>
          </cell>
          <cell r="T1538">
            <v>1</v>
          </cell>
          <cell r="U1538">
            <v>1</v>
          </cell>
          <cell r="V1538">
            <v>341.03</v>
          </cell>
          <cell r="W1538">
            <v>84</v>
          </cell>
          <cell r="X1538">
            <v>28418.02</v>
          </cell>
          <cell r="Y1538">
            <v>70077</v>
          </cell>
          <cell r="Z1538" t="str">
            <v xml:space="preserve">C.P.I FOOTWARE </v>
          </cell>
          <cell r="AA1538">
            <v>165</v>
          </cell>
          <cell r="AB1538">
            <v>63837.45</v>
          </cell>
          <cell r="AC1538">
            <v>285</v>
          </cell>
        </row>
        <row r="1539">
          <cell r="F1539">
            <v>4715511</v>
          </cell>
          <cell r="G1539">
            <v>24</v>
          </cell>
          <cell r="H1539">
            <v>8</v>
          </cell>
          <cell r="I1539" t="str">
            <v>11</v>
          </cell>
          <cell r="J1539" t="str">
            <v>METHLY</v>
          </cell>
          <cell r="K1539" t="str">
            <v>18/8</v>
          </cell>
          <cell r="L1539" t="str">
            <v>-</v>
          </cell>
          <cell r="M1539" t="str">
            <v>B</v>
          </cell>
          <cell r="N1539" t="str">
            <v>D</v>
          </cell>
          <cell r="O1539">
            <v>399</v>
          </cell>
          <cell r="P1539">
            <v>220</v>
          </cell>
          <cell r="Q1539">
            <v>258.16000000000003</v>
          </cell>
          <cell r="R1539">
            <v>1</v>
          </cell>
          <cell r="S1539">
            <v>0</v>
          </cell>
          <cell r="T1539">
            <v>1</v>
          </cell>
          <cell r="U1539">
            <v>0</v>
          </cell>
          <cell r="V1539">
            <v>0</v>
          </cell>
          <cell r="W1539">
            <v>19</v>
          </cell>
          <cell r="X1539">
            <v>5841.11</v>
          </cell>
          <cell r="Y1539">
            <v>70077</v>
          </cell>
          <cell r="Z1539" t="str">
            <v xml:space="preserve">C.P.I FOOTWARE </v>
          </cell>
          <cell r="AA1539">
            <v>66</v>
          </cell>
          <cell r="AB1539">
            <v>26526.73</v>
          </cell>
          <cell r="AC1539">
            <v>178</v>
          </cell>
        </row>
        <row r="1540">
          <cell r="F1540">
            <v>3719512</v>
          </cell>
          <cell r="G1540">
            <v>24</v>
          </cell>
          <cell r="H1540">
            <v>8</v>
          </cell>
          <cell r="I1540" t="str">
            <v>12</v>
          </cell>
          <cell r="J1540" t="str">
            <v>MAYA</v>
          </cell>
          <cell r="K1540" t="str">
            <v>00/0</v>
          </cell>
          <cell r="L1540" t="str">
            <v/>
          </cell>
          <cell r="M1540" t="str">
            <v>G</v>
          </cell>
          <cell r="N1540" t="str">
            <v>D</v>
          </cell>
          <cell r="O1540">
            <v>599</v>
          </cell>
          <cell r="P1540">
            <v>270</v>
          </cell>
          <cell r="Q1540">
            <v>316.83999999999997</v>
          </cell>
          <cell r="R1540">
            <v>0</v>
          </cell>
          <cell r="S1540">
            <v>0</v>
          </cell>
          <cell r="T1540">
            <v>0</v>
          </cell>
          <cell r="U1540">
            <v>0</v>
          </cell>
          <cell r="V1540">
            <v>0</v>
          </cell>
          <cell r="W1540">
            <v>0</v>
          </cell>
          <cell r="X1540">
            <v>0</v>
          </cell>
          <cell r="Y1540">
            <v>70059</v>
          </cell>
          <cell r="Z1540" t="str">
            <v>D &amp; D INDUSTRIE</v>
          </cell>
          <cell r="AA1540">
            <v>0</v>
          </cell>
          <cell r="AB1540">
            <v>0</v>
          </cell>
          <cell r="AC1540">
            <v>0</v>
          </cell>
        </row>
        <row r="1541">
          <cell r="F1541">
            <v>3715515</v>
          </cell>
          <cell r="G1541">
            <v>24</v>
          </cell>
          <cell r="H1541">
            <v>8</v>
          </cell>
          <cell r="I1541" t="str">
            <v>15</v>
          </cell>
          <cell r="J1541" t="str">
            <v>COZY</v>
          </cell>
          <cell r="K1541" t="str">
            <v>42/8</v>
          </cell>
          <cell r="L1541" t="str">
            <v>+</v>
          </cell>
          <cell r="M1541" t="str">
            <v>G</v>
          </cell>
          <cell r="N1541" t="str">
            <v>N</v>
          </cell>
          <cell r="O1541">
            <v>599</v>
          </cell>
          <cell r="P1541">
            <v>251.4</v>
          </cell>
          <cell r="Q1541">
            <v>295.01</v>
          </cell>
          <cell r="R1541">
            <v>47</v>
          </cell>
          <cell r="S1541">
            <v>16</v>
          </cell>
          <cell r="T1541">
            <v>12</v>
          </cell>
          <cell r="U1541">
            <v>30</v>
          </cell>
          <cell r="V1541">
            <v>15205.5</v>
          </cell>
          <cell r="W1541">
            <v>430</v>
          </cell>
          <cell r="X1541">
            <v>197972.95</v>
          </cell>
          <cell r="Y1541">
            <v>70100</v>
          </cell>
          <cell r="Z1541" t="str">
            <v>SAMSON MANUFACT</v>
          </cell>
          <cell r="AA1541">
            <v>533</v>
          </cell>
          <cell r="AB1541">
            <v>223600.42</v>
          </cell>
          <cell r="AC1541">
            <v>112</v>
          </cell>
        </row>
        <row r="1542">
          <cell r="F1542">
            <v>3719515</v>
          </cell>
          <cell r="G1542">
            <v>24</v>
          </cell>
          <cell r="H1542">
            <v>8</v>
          </cell>
          <cell r="I1542" t="str">
            <v>15</v>
          </cell>
          <cell r="J1542" t="str">
            <v>COZY</v>
          </cell>
          <cell r="K1542" t="str">
            <v>42/8</v>
          </cell>
          <cell r="L1542" t="str">
            <v>+</v>
          </cell>
          <cell r="M1542" t="str">
            <v>G</v>
          </cell>
          <cell r="N1542" t="str">
            <v>N</v>
          </cell>
          <cell r="O1542">
            <v>599</v>
          </cell>
          <cell r="P1542">
            <v>251.4</v>
          </cell>
          <cell r="Q1542">
            <v>295.01</v>
          </cell>
          <cell r="R1542">
            <v>37</v>
          </cell>
          <cell r="S1542">
            <v>13</v>
          </cell>
          <cell r="T1542">
            <v>3</v>
          </cell>
          <cell r="U1542">
            <v>19</v>
          </cell>
          <cell r="V1542">
            <v>9548.23</v>
          </cell>
          <cell r="W1542">
            <v>239</v>
          </cell>
          <cell r="X1542">
            <v>109866.23</v>
          </cell>
          <cell r="Y1542">
            <v>70100</v>
          </cell>
          <cell r="Z1542" t="str">
            <v>SAMSON MANUFACT</v>
          </cell>
          <cell r="AA1542">
            <v>310</v>
          </cell>
          <cell r="AB1542">
            <v>130845.61</v>
          </cell>
          <cell r="AC1542">
            <v>60</v>
          </cell>
        </row>
        <row r="1543">
          <cell r="F1543">
            <v>4715515</v>
          </cell>
          <cell r="G1543">
            <v>24</v>
          </cell>
          <cell r="H1543">
            <v>8</v>
          </cell>
          <cell r="I1543" t="str">
            <v>15</v>
          </cell>
          <cell r="J1543" t="str">
            <v>COZY</v>
          </cell>
          <cell r="K1543" t="str">
            <v>00/0</v>
          </cell>
          <cell r="L1543" t="str">
            <v/>
          </cell>
          <cell r="M1543" t="str">
            <v>B</v>
          </cell>
          <cell r="N1543" t="str">
            <v>N</v>
          </cell>
          <cell r="O1543">
            <v>599</v>
          </cell>
          <cell r="P1543">
            <v>271.39999999999998</v>
          </cell>
          <cell r="Q1543">
            <v>318.48</v>
          </cell>
          <cell r="R1543">
            <v>52</v>
          </cell>
          <cell r="S1543">
            <v>9</v>
          </cell>
          <cell r="T1543">
            <v>12</v>
          </cell>
          <cell r="U1543">
            <v>25</v>
          </cell>
          <cell r="V1543">
            <v>12236.05</v>
          </cell>
          <cell r="W1543">
            <v>359</v>
          </cell>
          <cell r="X1543">
            <v>183336.13</v>
          </cell>
          <cell r="Y1543">
            <v>70100</v>
          </cell>
          <cell r="Z1543" t="str">
            <v>SAMSON MANUFACT</v>
          </cell>
          <cell r="AA1543">
            <v>603</v>
          </cell>
          <cell r="AB1543">
            <v>302508.25</v>
          </cell>
          <cell r="AC1543">
            <v>123</v>
          </cell>
        </row>
        <row r="1544">
          <cell r="F1544">
            <v>4719515</v>
          </cell>
          <cell r="G1544">
            <v>24</v>
          </cell>
          <cell r="H1544">
            <v>8</v>
          </cell>
          <cell r="I1544" t="str">
            <v>15</v>
          </cell>
          <cell r="J1544" t="str">
            <v>COZY</v>
          </cell>
          <cell r="K1544" t="str">
            <v>00/0</v>
          </cell>
          <cell r="L1544" t="str">
            <v/>
          </cell>
          <cell r="M1544" t="str">
            <v>B</v>
          </cell>
          <cell r="N1544" t="str">
            <v>N</v>
          </cell>
          <cell r="O1544">
            <v>599</v>
          </cell>
          <cell r="P1544">
            <v>271.39999999999998</v>
          </cell>
          <cell r="Q1544">
            <v>318.48</v>
          </cell>
          <cell r="R1544">
            <v>46</v>
          </cell>
          <cell r="S1544">
            <v>14</v>
          </cell>
          <cell r="T1544">
            <v>5</v>
          </cell>
          <cell r="U1544">
            <v>34</v>
          </cell>
          <cell r="V1544">
            <v>17406.98</v>
          </cell>
          <cell r="W1544">
            <v>356</v>
          </cell>
          <cell r="X1544">
            <v>182716.73</v>
          </cell>
          <cell r="Y1544">
            <v>70100</v>
          </cell>
          <cell r="Z1544" t="str">
            <v>SAMSON MANUFACT</v>
          </cell>
          <cell r="AA1544">
            <v>404</v>
          </cell>
          <cell r="AB1544">
            <v>203553.73</v>
          </cell>
          <cell r="AC1544">
            <v>93</v>
          </cell>
        </row>
        <row r="1545">
          <cell r="F1545">
            <v>1719020</v>
          </cell>
          <cell r="G1545">
            <v>24</v>
          </cell>
          <cell r="H1545">
            <v>8</v>
          </cell>
          <cell r="I1545" t="str">
            <v>20</v>
          </cell>
          <cell r="J1545" t="str">
            <v>CHOOTY</v>
          </cell>
          <cell r="K1545" t="str">
            <v>00/0</v>
          </cell>
          <cell r="L1545" t="str">
            <v>+</v>
          </cell>
          <cell r="M1545" t="str">
            <v>G</v>
          </cell>
          <cell r="N1545" t="str">
            <v>D</v>
          </cell>
          <cell r="O1545">
            <v>399</v>
          </cell>
          <cell r="P1545">
            <v>175</v>
          </cell>
          <cell r="Q1545">
            <v>205.36</v>
          </cell>
          <cell r="R1545">
            <v>0</v>
          </cell>
          <cell r="S1545">
            <v>0</v>
          </cell>
          <cell r="T1545">
            <v>0</v>
          </cell>
          <cell r="U1545">
            <v>0</v>
          </cell>
          <cell r="V1545">
            <v>0</v>
          </cell>
          <cell r="W1545">
            <v>7</v>
          </cell>
          <cell r="X1545">
            <v>2387.21</v>
          </cell>
          <cell r="Y1545">
            <v>70059</v>
          </cell>
          <cell r="Z1545" t="str">
            <v>D &amp; D INDUSTRIE</v>
          </cell>
          <cell r="AA1545">
            <v>245</v>
          </cell>
          <cell r="AB1545">
            <v>83262.45</v>
          </cell>
          <cell r="AC1545">
            <v>1375</v>
          </cell>
        </row>
        <row r="1546">
          <cell r="F1546">
            <v>1715020</v>
          </cell>
          <cell r="G1546">
            <v>24</v>
          </cell>
          <cell r="H1546">
            <v>8</v>
          </cell>
          <cell r="I1546" t="str">
            <v>20</v>
          </cell>
          <cell r="J1546" t="str">
            <v>CHOOTY</v>
          </cell>
          <cell r="K1546" t="str">
            <v>00/0</v>
          </cell>
          <cell r="L1546" t="str">
            <v>+</v>
          </cell>
          <cell r="M1546" t="str">
            <v>G</v>
          </cell>
          <cell r="N1546" t="str">
            <v>D</v>
          </cell>
          <cell r="O1546">
            <v>399</v>
          </cell>
          <cell r="P1546">
            <v>175</v>
          </cell>
          <cell r="Q1546">
            <v>205.36</v>
          </cell>
          <cell r="R1546">
            <v>0</v>
          </cell>
          <cell r="S1546">
            <v>1</v>
          </cell>
          <cell r="T1546">
            <v>0</v>
          </cell>
          <cell r="U1546">
            <v>0</v>
          </cell>
          <cell r="V1546">
            <v>0</v>
          </cell>
          <cell r="W1546">
            <v>4</v>
          </cell>
          <cell r="X1546">
            <v>1364.12</v>
          </cell>
          <cell r="Y1546">
            <v>70059</v>
          </cell>
          <cell r="Z1546" t="str">
            <v>D &amp; D INDUSTRIE</v>
          </cell>
          <cell r="AA1546">
            <v>51</v>
          </cell>
          <cell r="AB1546">
            <v>16045.46</v>
          </cell>
          <cell r="AC1546">
            <v>416</v>
          </cell>
        </row>
        <row r="1547">
          <cell r="F1547">
            <v>3715526</v>
          </cell>
          <cell r="G1547">
            <v>24</v>
          </cell>
          <cell r="H1547">
            <v>8</v>
          </cell>
          <cell r="I1547" t="str">
            <v>26</v>
          </cell>
          <cell r="J1547" t="str">
            <v>INDU</v>
          </cell>
          <cell r="K1547" t="str">
            <v>18/8</v>
          </cell>
          <cell r="L1547" t="str">
            <v>-</v>
          </cell>
          <cell r="M1547" t="str">
            <v>B</v>
          </cell>
          <cell r="N1547" t="str">
            <v>D</v>
          </cell>
          <cell r="O1547">
            <v>399</v>
          </cell>
          <cell r="P1547">
            <v>252</v>
          </cell>
          <cell r="Q1547">
            <v>295.70999999999998</v>
          </cell>
          <cell r="R1547">
            <v>0</v>
          </cell>
          <cell r="S1547">
            <v>0</v>
          </cell>
          <cell r="T1547">
            <v>0</v>
          </cell>
          <cell r="U1547">
            <v>1</v>
          </cell>
          <cell r="V1547">
            <v>341.03</v>
          </cell>
          <cell r="W1547">
            <v>14</v>
          </cell>
          <cell r="X1547">
            <v>4716.45</v>
          </cell>
          <cell r="Y1547">
            <v>70059</v>
          </cell>
          <cell r="Z1547" t="str">
            <v>D &amp; D INDUSTRIE</v>
          </cell>
          <cell r="AA1547">
            <v>36</v>
          </cell>
          <cell r="AB1547">
            <v>14277.67</v>
          </cell>
          <cell r="AC1547">
            <v>148</v>
          </cell>
        </row>
        <row r="1548">
          <cell r="F1548">
            <v>3718027</v>
          </cell>
          <cell r="G1548">
            <v>24</v>
          </cell>
          <cell r="H1548">
            <v>8</v>
          </cell>
          <cell r="I1548" t="str">
            <v>27</v>
          </cell>
          <cell r="J1548" t="str">
            <v>CRYSTAL</v>
          </cell>
          <cell r="K1548" t="str">
            <v>18/8</v>
          </cell>
          <cell r="L1548" t="str">
            <v>-</v>
          </cell>
          <cell r="M1548" t="str">
            <v>B</v>
          </cell>
          <cell r="N1548" t="str">
            <v>D</v>
          </cell>
          <cell r="O1548">
            <v>399</v>
          </cell>
          <cell r="P1548">
            <v>230</v>
          </cell>
          <cell r="Q1548">
            <v>269.89999999999998</v>
          </cell>
          <cell r="R1548">
            <v>2</v>
          </cell>
          <cell r="S1548">
            <v>1</v>
          </cell>
          <cell r="T1548">
            <v>2</v>
          </cell>
          <cell r="U1548">
            <v>0</v>
          </cell>
          <cell r="V1548">
            <v>0</v>
          </cell>
          <cell r="W1548">
            <v>18</v>
          </cell>
          <cell r="X1548">
            <v>5558.84</v>
          </cell>
          <cell r="Y1548">
            <v>70059</v>
          </cell>
          <cell r="Z1548" t="str">
            <v>D &amp; D INDUSTRIE</v>
          </cell>
          <cell r="AA1548">
            <v>60</v>
          </cell>
          <cell r="AB1548">
            <v>22477.62</v>
          </cell>
          <cell r="AC1548">
            <v>161</v>
          </cell>
        </row>
        <row r="1549">
          <cell r="F1549">
            <v>3719027</v>
          </cell>
          <cell r="G1549">
            <v>24</v>
          </cell>
          <cell r="H1549">
            <v>8</v>
          </cell>
          <cell r="I1549" t="str">
            <v>27</v>
          </cell>
          <cell r="J1549" t="str">
            <v>CRYSTAL</v>
          </cell>
          <cell r="K1549" t="str">
            <v>27/8</v>
          </cell>
          <cell r="L1549" t="str">
            <v>-</v>
          </cell>
          <cell r="M1549" t="str">
            <v>B</v>
          </cell>
          <cell r="N1549" t="str">
            <v>D</v>
          </cell>
          <cell r="O1549">
            <v>290</v>
          </cell>
          <cell r="P1549">
            <v>230</v>
          </cell>
          <cell r="Q1549">
            <v>269.89999999999998</v>
          </cell>
          <cell r="R1549">
            <v>1</v>
          </cell>
          <cell r="S1549">
            <v>0</v>
          </cell>
          <cell r="T1549">
            <v>-1</v>
          </cell>
          <cell r="U1549">
            <v>0</v>
          </cell>
          <cell r="V1549">
            <v>0</v>
          </cell>
          <cell r="W1549">
            <v>17</v>
          </cell>
          <cell r="X1549">
            <v>4062.84</v>
          </cell>
          <cell r="Y1549">
            <v>70059</v>
          </cell>
          <cell r="Z1549" t="str">
            <v>D &amp; D INDUSTRIE</v>
          </cell>
          <cell r="AA1549">
            <v>48</v>
          </cell>
          <cell r="AB1549">
            <v>14052.15</v>
          </cell>
          <cell r="AC1549">
            <v>88</v>
          </cell>
        </row>
        <row r="1550">
          <cell r="F1550">
            <v>3716035</v>
          </cell>
          <cell r="G1550">
            <v>24</v>
          </cell>
          <cell r="H1550">
            <v>8</v>
          </cell>
          <cell r="I1550" t="str">
            <v>35</v>
          </cell>
          <cell r="J1550" t="str">
            <v>HANSI</v>
          </cell>
          <cell r="K1550" t="str">
            <v>00/0</v>
          </cell>
          <cell r="L1550" t="str">
            <v>+</v>
          </cell>
          <cell r="M1550" t="str">
            <v>B</v>
          </cell>
          <cell r="N1550" t="str">
            <v>D</v>
          </cell>
          <cell r="O1550">
            <v>499</v>
          </cell>
          <cell r="P1550">
            <v>225</v>
          </cell>
          <cell r="Q1550">
            <v>264.02999999999997</v>
          </cell>
          <cell r="R1550">
            <v>4</v>
          </cell>
          <cell r="S1550">
            <v>3</v>
          </cell>
          <cell r="T1550">
            <v>7</v>
          </cell>
          <cell r="U1550">
            <v>4</v>
          </cell>
          <cell r="V1550">
            <v>1620.7</v>
          </cell>
          <cell r="W1550">
            <v>144</v>
          </cell>
          <cell r="X1550">
            <v>56917.2</v>
          </cell>
          <cell r="Y1550">
            <v>70078</v>
          </cell>
          <cell r="Z1550" t="str">
            <v>SIRIMAL FOOT WE</v>
          </cell>
          <cell r="AA1550">
            <v>408</v>
          </cell>
          <cell r="AB1550">
            <v>166257.97</v>
          </cell>
          <cell r="AC1550">
            <v>597</v>
          </cell>
        </row>
        <row r="1551">
          <cell r="F1551">
            <v>3715535</v>
          </cell>
          <cell r="G1551">
            <v>24</v>
          </cell>
          <cell r="H1551">
            <v>8</v>
          </cell>
          <cell r="I1551" t="str">
            <v>35</v>
          </cell>
          <cell r="J1551" t="str">
            <v>HANSI</v>
          </cell>
          <cell r="K1551" t="str">
            <v>00/0</v>
          </cell>
          <cell r="L1551" t="str">
            <v>+</v>
          </cell>
          <cell r="M1551" t="str">
            <v>B</v>
          </cell>
          <cell r="N1551" t="str">
            <v>D</v>
          </cell>
          <cell r="O1551">
            <v>499</v>
          </cell>
          <cell r="P1551">
            <v>225</v>
          </cell>
          <cell r="Q1551">
            <v>264.02999999999997</v>
          </cell>
          <cell r="R1551">
            <v>4</v>
          </cell>
          <cell r="S1551">
            <v>2</v>
          </cell>
          <cell r="T1551">
            <v>7</v>
          </cell>
          <cell r="U1551">
            <v>3</v>
          </cell>
          <cell r="V1551">
            <v>1279.5</v>
          </cell>
          <cell r="W1551">
            <v>209</v>
          </cell>
          <cell r="X1551">
            <v>88276.94</v>
          </cell>
          <cell r="Y1551">
            <v>70078</v>
          </cell>
          <cell r="Z1551" t="str">
            <v>SIRIMAL FOOT WE</v>
          </cell>
          <cell r="AA1551">
            <v>688</v>
          </cell>
          <cell r="AB1551">
            <v>282811.3</v>
          </cell>
          <cell r="AC1551">
            <v>674</v>
          </cell>
        </row>
        <row r="1552">
          <cell r="F1552">
            <v>3719558</v>
          </cell>
          <cell r="G1552">
            <v>24</v>
          </cell>
          <cell r="H1552">
            <v>8</v>
          </cell>
          <cell r="I1552" t="str">
            <v>58</v>
          </cell>
          <cell r="J1552" t="str">
            <v>LITTLE LADY</v>
          </cell>
          <cell r="K1552" t="str">
            <v>27/8</v>
          </cell>
          <cell r="L1552" t="str">
            <v>-</v>
          </cell>
          <cell r="M1552" t="str">
            <v>G</v>
          </cell>
          <cell r="N1552" t="str">
            <v>D</v>
          </cell>
          <cell r="O1552">
            <v>290</v>
          </cell>
          <cell r="P1552">
            <v>210</v>
          </cell>
          <cell r="Q1552">
            <v>246.43</v>
          </cell>
          <cell r="R1552">
            <v>0</v>
          </cell>
          <cell r="S1552">
            <v>0</v>
          </cell>
          <cell r="T1552">
            <v>0</v>
          </cell>
          <cell r="U1552">
            <v>0</v>
          </cell>
          <cell r="V1552">
            <v>0</v>
          </cell>
          <cell r="W1552">
            <v>4</v>
          </cell>
          <cell r="X1552">
            <v>991.44</v>
          </cell>
          <cell r="Y1552">
            <v>70059</v>
          </cell>
          <cell r="Z1552" t="str">
            <v>D &amp; D INDUSTRIE</v>
          </cell>
          <cell r="AA1552">
            <v>7</v>
          </cell>
          <cell r="AB1552">
            <v>1492.75</v>
          </cell>
          <cell r="AC1552">
            <v>56</v>
          </cell>
        </row>
        <row r="1553">
          <cell r="F1553">
            <v>3717060</v>
          </cell>
          <cell r="G1553">
            <v>24</v>
          </cell>
          <cell r="H1553">
            <v>8</v>
          </cell>
          <cell r="I1553" t="str">
            <v>60</v>
          </cell>
          <cell r="J1553" t="str">
            <v>MALEE</v>
          </cell>
          <cell r="K1553" t="str">
            <v>27/8</v>
          </cell>
          <cell r="L1553" t="str">
            <v>-</v>
          </cell>
          <cell r="M1553" t="str">
            <v>G</v>
          </cell>
          <cell r="N1553" t="str">
            <v>D</v>
          </cell>
          <cell r="O1553">
            <v>399</v>
          </cell>
          <cell r="P1553">
            <v>230.3</v>
          </cell>
          <cell r="Q1553">
            <v>270.25</v>
          </cell>
          <cell r="R1553">
            <v>0</v>
          </cell>
          <cell r="S1553">
            <v>0</v>
          </cell>
          <cell r="T1553">
            <v>0</v>
          </cell>
          <cell r="U1553">
            <v>0</v>
          </cell>
          <cell r="V1553">
            <v>0</v>
          </cell>
          <cell r="W1553">
            <v>1</v>
          </cell>
          <cell r="X1553">
            <v>341.03</v>
          </cell>
          <cell r="Y1553">
            <v>70059</v>
          </cell>
          <cell r="Z1553" t="str">
            <v>D &amp; D INDUSTRIE</v>
          </cell>
          <cell r="AA1553">
            <v>7</v>
          </cell>
          <cell r="AB1553">
            <v>2857.54</v>
          </cell>
          <cell r="AC1553">
            <v>52</v>
          </cell>
        </row>
        <row r="1554">
          <cell r="F1554">
            <v>3715060</v>
          </cell>
          <cell r="G1554">
            <v>24</v>
          </cell>
          <cell r="H1554">
            <v>8</v>
          </cell>
          <cell r="I1554" t="str">
            <v>60</v>
          </cell>
          <cell r="J1554" t="str">
            <v>MALEE</v>
          </cell>
          <cell r="K1554" t="str">
            <v>27/8</v>
          </cell>
          <cell r="L1554" t="str">
            <v>-</v>
          </cell>
          <cell r="M1554" t="str">
            <v>G</v>
          </cell>
          <cell r="N1554" t="str">
            <v>D</v>
          </cell>
          <cell r="O1554">
            <v>290</v>
          </cell>
          <cell r="P1554">
            <v>230.3</v>
          </cell>
          <cell r="Q1554">
            <v>270.25</v>
          </cell>
          <cell r="R1554">
            <v>1</v>
          </cell>
          <cell r="S1554">
            <v>1</v>
          </cell>
          <cell r="T1554">
            <v>0</v>
          </cell>
          <cell r="U1554">
            <v>0</v>
          </cell>
          <cell r="V1554">
            <v>0</v>
          </cell>
          <cell r="W1554">
            <v>3</v>
          </cell>
          <cell r="X1554">
            <v>743.58</v>
          </cell>
          <cell r="Y1554">
            <v>70059</v>
          </cell>
          <cell r="Z1554" t="str">
            <v>D &amp; D INDUSTRIE</v>
          </cell>
          <cell r="AA1554">
            <v>23</v>
          </cell>
          <cell r="AB1554">
            <v>6556.75</v>
          </cell>
          <cell r="AC1554">
            <v>36</v>
          </cell>
        </row>
        <row r="1555">
          <cell r="F1555">
            <v>3616567</v>
          </cell>
          <cell r="G1555">
            <v>24</v>
          </cell>
          <cell r="H1555">
            <v>8</v>
          </cell>
          <cell r="I1555" t="str">
            <v>67</v>
          </cell>
          <cell r="J1555" t="str">
            <v>RANBO</v>
          </cell>
          <cell r="K1555" t="str">
            <v>00/0</v>
          </cell>
          <cell r="L1555" t="str">
            <v/>
          </cell>
          <cell r="M1555" t="str">
            <v>G</v>
          </cell>
          <cell r="N1555" t="str">
            <v>B</v>
          </cell>
          <cell r="O1555">
            <v>599</v>
          </cell>
          <cell r="P1555">
            <v>250</v>
          </cell>
          <cell r="Q1555">
            <v>250</v>
          </cell>
          <cell r="R1555">
            <v>7</v>
          </cell>
          <cell r="S1555">
            <v>3</v>
          </cell>
          <cell r="T1555">
            <v>13</v>
          </cell>
          <cell r="U1555">
            <v>6</v>
          </cell>
          <cell r="V1555">
            <v>3071.82</v>
          </cell>
          <cell r="W1555">
            <v>176</v>
          </cell>
          <cell r="X1555">
            <v>85043.56</v>
          </cell>
          <cell r="Y1555">
            <v>70005</v>
          </cell>
          <cell r="Z1555" t="str">
            <v xml:space="preserve">S.N.S.         </v>
          </cell>
          <cell r="AA1555">
            <v>206</v>
          </cell>
          <cell r="AB1555">
            <v>113354.76</v>
          </cell>
        </row>
        <row r="1556">
          <cell r="F1556">
            <v>3615567</v>
          </cell>
          <cell r="G1556">
            <v>24</v>
          </cell>
          <cell r="H1556">
            <v>8</v>
          </cell>
          <cell r="I1556" t="str">
            <v>67</v>
          </cell>
          <cell r="J1556" t="str">
            <v>RANBO</v>
          </cell>
          <cell r="K1556" t="str">
            <v>00/0</v>
          </cell>
          <cell r="L1556" t="str">
            <v/>
          </cell>
          <cell r="M1556" t="str">
            <v>G</v>
          </cell>
          <cell r="N1556" t="str">
            <v>B</v>
          </cell>
          <cell r="O1556">
            <v>599</v>
          </cell>
          <cell r="P1556">
            <v>250</v>
          </cell>
          <cell r="Q1556">
            <v>250</v>
          </cell>
          <cell r="R1556">
            <v>7</v>
          </cell>
          <cell r="S1556">
            <v>7</v>
          </cell>
          <cell r="T1556">
            <v>12</v>
          </cell>
          <cell r="U1556">
            <v>5</v>
          </cell>
          <cell r="V1556">
            <v>2559.85</v>
          </cell>
          <cell r="W1556">
            <v>268</v>
          </cell>
          <cell r="X1556">
            <v>131617.48000000001</v>
          </cell>
          <cell r="Y1556">
            <v>70005</v>
          </cell>
          <cell r="Z1556" t="str">
            <v xml:space="preserve">S.N.S.         </v>
          </cell>
          <cell r="AA1556">
            <v>310</v>
          </cell>
          <cell r="AB1556">
            <v>164822.88</v>
          </cell>
        </row>
        <row r="1557">
          <cell r="F1557">
            <v>3619567</v>
          </cell>
          <cell r="G1557">
            <v>24</v>
          </cell>
          <cell r="H1557">
            <v>8</v>
          </cell>
          <cell r="I1557" t="str">
            <v>67</v>
          </cell>
          <cell r="J1557" t="str">
            <v>RANBO</v>
          </cell>
          <cell r="K1557" t="str">
            <v>00/0</v>
          </cell>
          <cell r="L1557" t="str">
            <v/>
          </cell>
          <cell r="M1557" t="str">
            <v>G</v>
          </cell>
          <cell r="N1557" t="str">
            <v>B</v>
          </cell>
          <cell r="O1557">
            <v>599</v>
          </cell>
          <cell r="P1557">
            <v>250</v>
          </cell>
          <cell r="Q1557">
            <v>250</v>
          </cell>
          <cell r="R1557">
            <v>9</v>
          </cell>
          <cell r="S1557">
            <v>7</v>
          </cell>
          <cell r="T1557">
            <v>5</v>
          </cell>
          <cell r="U1557">
            <v>6</v>
          </cell>
          <cell r="V1557">
            <v>3071.82</v>
          </cell>
          <cell r="W1557">
            <v>131</v>
          </cell>
          <cell r="X1557">
            <v>63254.02</v>
          </cell>
          <cell r="Y1557">
            <v>70005</v>
          </cell>
          <cell r="Z1557" t="str">
            <v xml:space="preserve">S.N.S.         </v>
          </cell>
          <cell r="AA1557">
            <v>211</v>
          </cell>
          <cell r="AB1557">
            <v>114353.03</v>
          </cell>
        </row>
        <row r="1558">
          <cell r="F1558">
            <v>3615581</v>
          </cell>
          <cell r="G1558">
            <v>24</v>
          </cell>
          <cell r="H1558">
            <v>8</v>
          </cell>
          <cell r="I1558" t="str">
            <v>81</v>
          </cell>
          <cell r="J1558" t="str">
            <v>JADE</v>
          </cell>
          <cell r="K1558" t="str">
            <v>00/0</v>
          </cell>
          <cell r="L1558" t="str">
            <v/>
          </cell>
          <cell r="M1558" t="str">
            <v>G</v>
          </cell>
          <cell r="N1558" t="str">
            <v>D</v>
          </cell>
          <cell r="O1558">
            <v>599</v>
          </cell>
          <cell r="P1558">
            <v>282</v>
          </cell>
          <cell r="Q1558">
            <v>282</v>
          </cell>
          <cell r="R1558">
            <v>4</v>
          </cell>
          <cell r="S1558">
            <v>4</v>
          </cell>
          <cell r="T1558">
            <v>3</v>
          </cell>
          <cell r="U1558">
            <v>0</v>
          </cell>
          <cell r="V1558">
            <v>0</v>
          </cell>
          <cell r="W1558">
            <v>259</v>
          </cell>
          <cell r="X1558">
            <v>132690.78</v>
          </cell>
          <cell r="Y1558">
            <v>70024</v>
          </cell>
          <cell r="Z1558" t="str">
            <v>SILAKTHA ENTERP</v>
          </cell>
          <cell r="AA1558">
            <v>0</v>
          </cell>
          <cell r="AB1558">
            <v>0</v>
          </cell>
        </row>
        <row r="1559">
          <cell r="F1559">
            <v>3616581</v>
          </cell>
          <cell r="G1559">
            <v>24</v>
          </cell>
          <cell r="H1559">
            <v>8</v>
          </cell>
          <cell r="I1559" t="str">
            <v>81</v>
          </cell>
          <cell r="J1559" t="str">
            <v>JADE</v>
          </cell>
          <cell r="K1559" t="str">
            <v>00/0</v>
          </cell>
          <cell r="L1559" t="str">
            <v/>
          </cell>
          <cell r="M1559" t="str">
            <v>G</v>
          </cell>
          <cell r="N1559" t="str">
            <v>D</v>
          </cell>
          <cell r="O1559">
            <v>599</v>
          </cell>
          <cell r="P1559">
            <v>282</v>
          </cell>
          <cell r="Q1559">
            <v>282</v>
          </cell>
          <cell r="R1559">
            <v>5</v>
          </cell>
          <cell r="S1559">
            <v>2</v>
          </cell>
          <cell r="T1559">
            <v>5</v>
          </cell>
          <cell r="U1559">
            <v>4</v>
          </cell>
          <cell r="V1559">
            <v>2047.88</v>
          </cell>
          <cell r="W1559">
            <v>269</v>
          </cell>
          <cell r="X1559">
            <v>138608.12</v>
          </cell>
          <cell r="Y1559">
            <v>70024</v>
          </cell>
          <cell r="Z1559" t="str">
            <v>SILAKTHA ENTERP</v>
          </cell>
          <cell r="AA1559">
            <v>0</v>
          </cell>
          <cell r="AB1559">
            <v>0</v>
          </cell>
        </row>
        <row r="1560">
          <cell r="F1560">
            <v>2616581</v>
          </cell>
          <cell r="G1560">
            <v>24</v>
          </cell>
          <cell r="H1560">
            <v>8</v>
          </cell>
          <cell r="I1560" t="str">
            <v>81</v>
          </cell>
          <cell r="J1560" t="str">
            <v>JADE</v>
          </cell>
          <cell r="K1560" t="str">
            <v>00/0</v>
          </cell>
          <cell r="L1560" t="str">
            <v/>
          </cell>
          <cell r="M1560" t="str">
            <v>G</v>
          </cell>
          <cell r="N1560" t="str">
            <v>D</v>
          </cell>
          <cell r="O1560">
            <v>599</v>
          </cell>
          <cell r="P1560">
            <v>282</v>
          </cell>
          <cell r="Q1560">
            <v>282</v>
          </cell>
          <cell r="R1560">
            <v>3</v>
          </cell>
          <cell r="S1560">
            <v>5</v>
          </cell>
          <cell r="T1560">
            <v>4</v>
          </cell>
          <cell r="U1560">
            <v>3</v>
          </cell>
          <cell r="V1560">
            <v>1535.91</v>
          </cell>
          <cell r="W1560">
            <v>186</v>
          </cell>
          <cell r="X1560">
            <v>95600.09</v>
          </cell>
          <cell r="Y1560">
            <v>70024</v>
          </cell>
          <cell r="Z1560" t="str">
            <v>SILAKTHA ENTERP</v>
          </cell>
          <cell r="AA1560">
            <v>0</v>
          </cell>
          <cell r="AB1560">
            <v>0</v>
          </cell>
        </row>
        <row r="1561">
          <cell r="F1561">
            <v>2615581</v>
          </cell>
          <cell r="G1561">
            <v>24</v>
          </cell>
          <cell r="H1561">
            <v>8</v>
          </cell>
          <cell r="I1561" t="str">
            <v>81</v>
          </cell>
          <cell r="J1561" t="str">
            <v>JADE</v>
          </cell>
          <cell r="K1561" t="str">
            <v>00/0</v>
          </cell>
          <cell r="L1561" t="str">
            <v/>
          </cell>
          <cell r="M1561" t="str">
            <v>G</v>
          </cell>
          <cell r="N1561" t="str">
            <v>D</v>
          </cell>
          <cell r="O1561">
            <v>599</v>
          </cell>
          <cell r="P1561">
            <v>282</v>
          </cell>
          <cell r="Q1561">
            <v>282</v>
          </cell>
          <cell r="R1561">
            <v>4</v>
          </cell>
          <cell r="S1561">
            <v>1</v>
          </cell>
          <cell r="T1561">
            <v>3</v>
          </cell>
          <cell r="U1561">
            <v>1</v>
          </cell>
          <cell r="V1561">
            <v>511.97</v>
          </cell>
          <cell r="W1561">
            <v>204</v>
          </cell>
          <cell r="X1561">
            <v>104687.55</v>
          </cell>
          <cell r="Y1561">
            <v>70024</v>
          </cell>
          <cell r="Z1561" t="str">
            <v>SILAKTHA ENTERP</v>
          </cell>
          <cell r="AA1561">
            <v>0</v>
          </cell>
          <cell r="AB1561">
            <v>0</v>
          </cell>
        </row>
        <row r="1562">
          <cell r="F1562">
            <v>3715512</v>
          </cell>
          <cell r="G1562">
            <v>24</v>
          </cell>
          <cell r="H1562">
            <v>90</v>
          </cell>
          <cell r="I1562" t="str">
            <v>12</v>
          </cell>
          <cell r="J1562" t="str">
            <v>MAYA</v>
          </cell>
          <cell r="K1562" t="str">
            <v>34/8</v>
          </cell>
          <cell r="L1562" t="str">
            <v>-</v>
          </cell>
          <cell r="M1562" t="str">
            <v>G</v>
          </cell>
          <cell r="N1562" t="str">
            <v>D</v>
          </cell>
          <cell r="O1562">
            <v>99</v>
          </cell>
          <cell r="P1562">
            <v>270</v>
          </cell>
          <cell r="Q1562">
            <v>316.83999999999997</v>
          </cell>
          <cell r="R1562">
            <v>0</v>
          </cell>
          <cell r="S1562">
            <v>0</v>
          </cell>
          <cell r="T1562">
            <v>0</v>
          </cell>
          <cell r="U1562">
            <v>0</v>
          </cell>
          <cell r="V1562">
            <v>0</v>
          </cell>
          <cell r="W1562">
            <v>9</v>
          </cell>
          <cell r="X1562">
            <v>761.58</v>
          </cell>
          <cell r="Y1562">
            <v>70059</v>
          </cell>
          <cell r="Z1562" t="str">
            <v>D &amp; D INDUSTRIE</v>
          </cell>
          <cell r="AA1562">
            <v>0</v>
          </cell>
          <cell r="AB1562">
            <v>0</v>
          </cell>
          <cell r="AC1562">
            <v>0</v>
          </cell>
        </row>
        <row r="1563">
          <cell r="F1563">
            <v>4618018</v>
          </cell>
          <cell r="G1563">
            <v>24</v>
          </cell>
          <cell r="H1563">
            <v>90</v>
          </cell>
          <cell r="I1563" t="str">
            <v>18</v>
          </cell>
          <cell r="J1563" t="str">
            <v>SAIL</v>
          </cell>
          <cell r="K1563" t="str">
            <v>38/8</v>
          </cell>
          <cell r="L1563" t="str">
            <v>-</v>
          </cell>
          <cell r="M1563" t="str">
            <v>B</v>
          </cell>
          <cell r="N1563" t="str">
            <v>D</v>
          </cell>
          <cell r="O1563">
            <v>50</v>
          </cell>
          <cell r="P1563">
            <v>530</v>
          </cell>
          <cell r="Q1563">
            <v>530</v>
          </cell>
          <cell r="R1563">
            <v>0</v>
          </cell>
          <cell r="S1563">
            <v>0</v>
          </cell>
          <cell r="T1563">
            <v>0</v>
          </cell>
          <cell r="U1563">
            <v>0</v>
          </cell>
          <cell r="V1563">
            <v>0</v>
          </cell>
          <cell r="W1563">
            <v>14</v>
          </cell>
          <cell r="X1563">
            <v>975.28</v>
          </cell>
          <cell r="Y1563">
            <v>14240</v>
          </cell>
          <cell r="Z1563" t="str">
            <v>LEATHER FACTORY</v>
          </cell>
          <cell r="AA1563">
            <v>7</v>
          </cell>
          <cell r="AB1563">
            <v>3885.91</v>
          </cell>
          <cell r="AC1563">
            <v>23</v>
          </cell>
        </row>
        <row r="1564">
          <cell r="F1564">
            <v>1619520</v>
          </cell>
          <cell r="G1564">
            <v>24</v>
          </cell>
          <cell r="H1564">
            <v>90</v>
          </cell>
          <cell r="I1564" t="str">
            <v>20</v>
          </cell>
          <cell r="J1564" t="str">
            <v>FUNNY</v>
          </cell>
          <cell r="K1564" t="str">
            <v>34/8</v>
          </cell>
          <cell r="L1564" t="str">
            <v>-</v>
          </cell>
          <cell r="M1564" t="str">
            <v>G</v>
          </cell>
          <cell r="N1564" t="str">
            <v>D</v>
          </cell>
          <cell r="O1564">
            <v>99</v>
          </cell>
          <cell r="P1564">
            <v>250</v>
          </cell>
          <cell r="Q1564">
            <v>293.37</v>
          </cell>
          <cell r="R1564">
            <v>0</v>
          </cell>
          <cell r="S1564">
            <v>0</v>
          </cell>
          <cell r="T1564">
            <v>0</v>
          </cell>
          <cell r="U1564">
            <v>0</v>
          </cell>
          <cell r="V1564">
            <v>0</v>
          </cell>
          <cell r="W1564">
            <v>0</v>
          </cell>
          <cell r="X1564">
            <v>0</v>
          </cell>
          <cell r="Y1564">
            <v>70059</v>
          </cell>
          <cell r="Z1564" t="str">
            <v>D &amp; D INDUSTRIE</v>
          </cell>
          <cell r="AA1564">
            <v>0</v>
          </cell>
          <cell r="AB1564">
            <v>0</v>
          </cell>
          <cell r="AC1564">
            <v>0</v>
          </cell>
        </row>
        <row r="1565">
          <cell r="F1565">
            <v>2619524</v>
          </cell>
          <cell r="G1565">
            <v>24</v>
          </cell>
          <cell r="H1565">
            <v>90</v>
          </cell>
          <cell r="I1565" t="str">
            <v>24</v>
          </cell>
          <cell r="J1565" t="str">
            <v>PINKY</v>
          </cell>
          <cell r="K1565" t="str">
            <v>38/8</v>
          </cell>
          <cell r="L1565" t="str">
            <v>-</v>
          </cell>
          <cell r="M1565" t="str">
            <v>B</v>
          </cell>
          <cell r="N1565" t="str">
            <v>D</v>
          </cell>
          <cell r="O1565">
            <v>50</v>
          </cell>
          <cell r="P1565">
            <v>176.58</v>
          </cell>
          <cell r="Q1565">
            <v>207.21</v>
          </cell>
          <cell r="R1565">
            <v>0</v>
          </cell>
          <cell r="S1565">
            <v>0</v>
          </cell>
          <cell r="T1565">
            <v>0</v>
          </cell>
          <cell r="U1565">
            <v>0</v>
          </cell>
          <cell r="V1565">
            <v>0</v>
          </cell>
          <cell r="W1565">
            <v>3</v>
          </cell>
          <cell r="X1565">
            <v>253.86</v>
          </cell>
          <cell r="Y1565">
            <v>70059</v>
          </cell>
          <cell r="Z1565" t="str">
            <v>D &amp; D INDUSTRIE</v>
          </cell>
          <cell r="AA1565">
            <v>0</v>
          </cell>
          <cell r="AB1565">
            <v>0</v>
          </cell>
          <cell r="AC1565">
            <v>9</v>
          </cell>
        </row>
        <row r="1566">
          <cell r="F1566">
            <v>3719525</v>
          </cell>
          <cell r="G1566">
            <v>24</v>
          </cell>
          <cell r="H1566">
            <v>90</v>
          </cell>
          <cell r="I1566" t="str">
            <v>25</v>
          </cell>
          <cell r="J1566" t="str">
            <v>SUPPLE-TH</v>
          </cell>
          <cell r="K1566" t="str">
            <v>34/8</v>
          </cell>
          <cell r="L1566" t="str">
            <v>-</v>
          </cell>
          <cell r="M1566" t="str">
            <v>G</v>
          </cell>
          <cell r="N1566" t="str">
            <v>D</v>
          </cell>
          <cell r="O1566">
            <v>99</v>
          </cell>
          <cell r="P1566">
            <v>362</v>
          </cell>
          <cell r="Q1566">
            <v>424.8</v>
          </cell>
          <cell r="R1566">
            <v>0</v>
          </cell>
          <cell r="S1566">
            <v>0</v>
          </cell>
          <cell r="T1566">
            <v>0</v>
          </cell>
          <cell r="U1566">
            <v>0</v>
          </cell>
          <cell r="V1566">
            <v>0</v>
          </cell>
          <cell r="W1566">
            <v>1</v>
          </cell>
          <cell r="X1566">
            <v>84.62</v>
          </cell>
          <cell r="Y1566">
            <v>70059</v>
          </cell>
          <cell r="Z1566" t="str">
            <v>D &amp; D INDUSTRIE</v>
          </cell>
          <cell r="AA1566">
            <v>0</v>
          </cell>
          <cell r="AB1566">
            <v>0</v>
          </cell>
          <cell r="AC1566">
            <v>0</v>
          </cell>
        </row>
        <row r="1567">
          <cell r="F1567">
            <v>4610530</v>
          </cell>
          <cell r="G1567">
            <v>24</v>
          </cell>
          <cell r="H1567">
            <v>90</v>
          </cell>
          <cell r="I1567" t="str">
            <v>30</v>
          </cell>
          <cell r="J1567" t="str">
            <v>DIMUTHU</v>
          </cell>
          <cell r="K1567" t="str">
            <v>34/8</v>
          </cell>
          <cell r="L1567" t="str">
            <v>-</v>
          </cell>
          <cell r="M1567" t="str">
            <v>B</v>
          </cell>
          <cell r="N1567" t="str">
            <v>D</v>
          </cell>
          <cell r="O1567">
            <v>99</v>
          </cell>
          <cell r="P1567">
            <v>260.45</v>
          </cell>
          <cell r="Q1567">
            <v>305.63</v>
          </cell>
          <cell r="R1567">
            <v>0</v>
          </cell>
          <cell r="S1567">
            <v>0</v>
          </cell>
          <cell r="T1567">
            <v>0</v>
          </cell>
          <cell r="U1567">
            <v>0</v>
          </cell>
          <cell r="V1567">
            <v>0</v>
          </cell>
          <cell r="W1567">
            <v>3</v>
          </cell>
          <cell r="X1567">
            <v>253.86</v>
          </cell>
          <cell r="Y1567">
            <v>70059</v>
          </cell>
          <cell r="Z1567" t="str">
            <v>D &amp; D INDUSTRIE</v>
          </cell>
          <cell r="AA1567">
            <v>4</v>
          </cell>
          <cell r="AB1567">
            <v>1858.25</v>
          </cell>
          <cell r="AC1567">
            <v>7</v>
          </cell>
        </row>
        <row r="1568">
          <cell r="F1568">
            <v>2714034</v>
          </cell>
          <cell r="G1568">
            <v>24</v>
          </cell>
          <cell r="H1568">
            <v>90</v>
          </cell>
          <cell r="I1568" t="str">
            <v>34</v>
          </cell>
          <cell r="J1568" t="str">
            <v>GANGA</v>
          </cell>
          <cell r="K1568" t="str">
            <v>38/8</v>
          </cell>
          <cell r="L1568" t="str">
            <v>-</v>
          </cell>
          <cell r="M1568" t="str">
            <v>G</v>
          </cell>
          <cell r="N1568" t="str">
            <v>D</v>
          </cell>
          <cell r="O1568">
            <v>50</v>
          </cell>
          <cell r="P1568">
            <v>158.91999999999999</v>
          </cell>
          <cell r="Q1568">
            <v>186.49</v>
          </cell>
          <cell r="R1568">
            <v>0</v>
          </cell>
          <cell r="S1568">
            <v>0</v>
          </cell>
          <cell r="T1568">
            <v>0</v>
          </cell>
          <cell r="U1568">
            <v>0</v>
          </cell>
          <cell r="V1568">
            <v>0</v>
          </cell>
          <cell r="W1568">
            <v>49</v>
          </cell>
          <cell r="X1568">
            <v>3855.78</v>
          </cell>
          <cell r="Y1568">
            <v>70059</v>
          </cell>
          <cell r="Z1568" t="str">
            <v>D &amp; D INDUSTRIE</v>
          </cell>
          <cell r="AA1568">
            <v>2</v>
          </cell>
          <cell r="AB1568">
            <v>447.44</v>
          </cell>
          <cell r="AC1568">
            <v>46</v>
          </cell>
        </row>
        <row r="1569">
          <cell r="F1569">
            <v>1616034</v>
          </cell>
          <cell r="G1569">
            <v>24</v>
          </cell>
          <cell r="H1569">
            <v>90</v>
          </cell>
          <cell r="I1569" t="str">
            <v>34</v>
          </cell>
          <cell r="J1569" t="str">
            <v>FOOT BALL</v>
          </cell>
          <cell r="K1569" t="str">
            <v>38/8</v>
          </cell>
          <cell r="L1569" t="str">
            <v>-</v>
          </cell>
          <cell r="M1569" t="str">
            <v>G</v>
          </cell>
          <cell r="N1569" t="str">
            <v>D</v>
          </cell>
          <cell r="O1569">
            <v>50</v>
          </cell>
          <cell r="P1569">
            <v>183.75</v>
          </cell>
          <cell r="Q1569">
            <v>215.63</v>
          </cell>
          <cell r="R1569">
            <v>0</v>
          </cell>
          <cell r="S1569">
            <v>0</v>
          </cell>
          <cell r="T1569">
            <v>0</v>
          </cell>
          <cell r="U1569">
            <v>0</v>
          </cell>
          <cell r="V1569">
            <v>0</v>
          </cell>
          <cell r="W1569">
            <v>2</v>
          </cell>
          <cell r="X1569">
            <v>85.48</v>
          </cell>
          <cell r="Y1569">
            <v>70059</v>
          </cell>
          <cell r="Z1569" t="str">
            <v>D &amp; D INDUSTRIE</v>
          </cell>
          <cell r="AA1569">
            <v>0</v>
          </cell>
          <cell r="AB1569">
            <v>0</v>
          </cell>
          <cell r="AC1569">
            <v>11</v>
          </cell>
        </row>
        <row r="1570">
          <cell r="F1570">
            <v>2718039</v>
          </cell>
          <cell r="G1570">
            <v>24</v>
          </cell>
          <cell r="H1570">
            <v>90</v>
          </cell>
          <cell r="I1570" t="str">
            <v>39</v>
          </cell>
          <cell r="J1570" t="str">
            <v>DINESH</v>
          </cell>
          <cell r="K1570" t="str">
            <v>34/8</v>
          </cell>
          <cell r="L1570" t="str">
            <v>-</v>
          </cell>
          <cell r="M1570" t="str">
            <v>B</v>
          </cell>
          <cell r="N1570" t="str">
            <v>D</v>
          </cell>
          <cell r="O1570">
            <v>99</v>
          </cell>
          <cell r="P1570">
            <v>195</v>
          </cell>
          <cell r="Q1570">
            <v>195</v>
          </cell>
          <cell r="R1570">
            <v>1</v>
          </cell>
          <cell r="S1570">
            <v>0</v>
          </cell>
          <cell r="T1570">
            <v>0</v>
          </cell>
          <cell r="U1570">
            <v>0</v>
          </cell>
          <cell r="V1570">
            <v>0</v>
          </cell>
          <cell r="W1570">
            <v>3</v>
          </cell>
          <cell r="X1570">
            <v>241.16</v>
          </cell>
          <cell r="Y1570">
            <v>70010</v>
          </cell>
          <cell r="Z1570" t="str">
            <v>HARSHI SHOES PV</v>
          </cell>
          <cell r="AA1570">
            <v>1</v>
          </cell>
          <cell r="AB1570">
            <v>255.56</v>
          </cell>
          <cell r="AC1570">
            <v>12</v>
          </cell>
        </row>
        <row r="1571">
          <cell r="F1571">
            <v>3718039</v>
          </cell>
          <cell r="G1571">
            <v>24</v>
          </cell>
          <cell r="H1571">
            <v>90</v>
          </cell>
          <cell r="I1571" t="str">
            <v>39</v>
          </cell>
          <cell r="J1571" t="str">
            <v>DINESH</v>
          </cell>
          <cell r="K1571" t="str">
            <v>34/8</v>
          </cell>
          <cell r="L1571" t="str">
            <v>-</v>
          </cell>
          <cell r="M1571" t="str">
            <v>B</v>
          </cell>
          <cell r="N1571" t="str">
            <v>D</v>
          </cell>
          <cell r="O1571">
            <v>99</v>
          </cell>
          <cell r="P1571">
            <v>195</v>
          </cell>
          <cell r="Q1571">
            <v>195</v>
          </cell>
          <cell r="R1571">
            <v>0</v>
          </cell>
          <cell r="S1571">
            <v>0</v>
          </cell>
          <cell r="T1571">
            <v>0</v>
          </cell>
          <cell r="U1571">
            <v>0</v>
          </cell>
          <cell r="V1571">
            <v>0</v>
          </cell>
          <cell r="W1571">
            <v>5</v>
          </cell>
          <cell r="X1571">
            <v>423.1</v>
          </cell>
          <cell r="Y1571">
            <v>70010</v>
          </cell>
          <cell r="Z1571" t="str">
            <v>HARSHI SHOES PV</v>
          </cell>
          <cell r="AA1571">
            <v>1</v>
          </cell>
          <cell r="AB1571">
            <v>191.88</v>
          </cell>
          <cell r="AC1571">
            <v>5</v>
          </cell>
        </row>
        <row r="1572">
          <cell r="F1572">
            <v>3615040</v>
          </cell>
          <cell r="G1572">
            <v>24</v>
          </cell>
          <cell r="H1572">
            <v>90</v>
          </cell>
          <cell r="I1572" t="str">
            <v>40</v>
          </cell>
          <cell r="J1572" t="str">
            <v>NADEESHA</v>
          </cell>
          <cell r="K1572" t="str">
            <v>38/8</v>
          </cell>
          <cell r="L1572" t="str">
            <v>-</v>
          </cell>
          <cell r="M1572" t="str">
            <v>B</v>
          </cell>
          <cell r="N1572" t="str">
            <v>D</v>
          </cell>
          <cell r="O1572">
            <v>50</v>
          </cell>
          <cell r="P1572">
            <v>284.38</v>
          </cell>
          <cell r="Q1572">
            <v>333.71</v>
          </cell>
          <cell r="R1572">
            <v>0</v>
          </cell>
          <cell r="S1572">
            <v>0</v>
          </cell>
          <cell r="T1572">
            <v>0</v>
          </cell>
          <cell r="U1572">
            <v>0</v>
          </cell>
          <cell r="V1572">
            <v>0</v>
          </cell>
          <cell r="W1572">
            <v>7</v>
          </cell>
          <cell r="X1572">
            <v>592.34</v>
          </cell>
          <cell r="Y1572">
            <v>70059</v>
          </cell>
          <cell r="Z1572" t="str">
            <v>D &amp; D INDUSTRIE</v>
          </cell>
          <cell r="AA1572">
            <v>0</v>
          </cell>
          <cell r="AB1572">
            <v>0</v>
          </cell>
          <cell r="AC1572">
            <v>0</v>
          </cell>
        </row>
        <row r="1573">
          <cell r="F1573">
            <v>4615251</v>
          </cell>
          <cell r="G1573">
            <v>24</v>
          </cell>
          <cell r="H1573">
            <v>90</v>
          </cell>
          <cell r="I1573" t="str">
            <v>51</v>
          </cell>
          <cell r="J1573" t="str">
            <v>KRYPTON</v>
          </cell>
          <cell r="K1573" t="str">
            <v>38/8</v>
          </cell>
          <cell r="L1573" t="str">
            <v>-</v>
          </cell>
          <cell r="M1573" t="str">
            <v>B</v>
          </cell>
          <cell r="N1573" t="str">
            <v>D</v>
          </cell>
          <cell r="O1573">
            <v>50</v>
          </cell>
          <cell r="P1573">
            <v>702</v>
          </cell>
          <cell r="Q1573">
            <v>702</v>
          </cell>
          <cell r="R1573">
            <v>0</v>
          </cell>
          <cell r="S1573">
            <v>0</v>
          </cell>
          <cell r="T1573">
            <v>0</v>
          </cell>
          <cell r="U1573">
            <v>0</v>
          </cell>
          <cell r="V1573">
            <v>0</v>
          </cell>
          <cell r="W1573">
            <v>3</v>
          </cell>
          <cell r="X1573">
            <v>162.4</v>
          </cell>
          <cell r="Y1573">
            <v>14100</v>
          </cell>
          <cell r="Z1573" t="str">
            <v>LEATHER FACTORY</v>
          </cell>
          <cell r="AA1573">
            <v>0</v>
          </cell>
          <cell r="AB1573">
            <v>0</v>
          </cell>
          <cell r="AC1573">
            <v>0</v>
          </cell>
        </row>
        <row r="1574">
          <cell r="F1574">
            <v>4616059</v>
          </cell>
          <cell r="G1574">
            <v>24</v>
          </cell>
          <cell r="H1574">
            <v>90</v>
          </cell>
          <cell r="I1574" t="str">
            <v>59</v>
          </cell>
          <cell r="J1574" t="str">
            <v>BILL</v>
          </cell>
          <cell r="K1574" t="str">
            <v>38/8</v>
          </cell>
          <cell r="L1574" t="str">
            <v>-</v>
          </cell>
          <cell r="M1574" t="str">
            <v>B</v>
          </cell>
          <cell r="N1574" t="str">
            <v>D</v>
          </cell>
          <cell r="O1574">
            <v>50</v>
          </cell>
          <cell r="P1574">
            <v>402.5</v>
          </cell>
          <cell r="Q1574">
            <v>472.32</v>
          </cell>
          <cell r="R1574">
            <v>0</v>
          </cell>
          <cell r="S1574">
            <v>0</v>
          </cell>
          <cell r="T1574">
            <v>0</v>
          </cell>
          <cell r="U1574">
            <v>0</v>
          </cell>
          <cell r="V1574">
            <v>0</v>
          </cell>
          <cell r="W1574">
            <v>6</v>
          </cell>
          <cell r="X1574">
            <v>465.84</v>
          </cell>
          <cell r="Y1574">
            <v>70059</v>
          </cell>
          <cell r="Z1574" t="str">
            <v>D &amp; D INDUSTRIE</v>
          </cell>
          <cell r="AA1574">
            <v>2</v>
          </cell>
          <cell r="AB1574">
            <v>853.84</v>
          </cell>
          <cell r="AC1574">
            <v>29</v>
          </cell>
        </row>
        <row r="1575">
          <cell r="F1575">
            <v>3615060</v>
          </cell>
          <cell r="G1575">
            <v>24</v>
          </cell>
          <cell r="H1575">
            <v>90</v>
          </cell>
          <cell r="I1575" t="str">
            <v>60</v>
          </cell>
          <cell r="J1575" t="str">
            <v>FIFI</v>
          </cell>
          <cell r="K1575" t="str">
            <v>34/8</v>
          </cell>
          <cell r="L1575" t="str">
            <v>-</v>
          </cell>
          <cell r="M1575" t="str">
            <v>G</v>
          </cell>
          <cell r="N1575" t="str">
            <v>D</v>
          </cell>
          <cell r="O1575">
            <v>99</v>
          </cell>
          <cell r="P1575">
            <v>406</v>
          </cell>
          <cell r="Q1575">
            <v>476.43</v>
          </cell>
          <cell r="R1575">
            <v>0</v>
          </cell>
          <cell r="S1575">
            <v>0</v>
          </cell>
          <cell r="T1575">
            <v>0</v>
          </cell>
          <cell r="U1575">
            <v>0</v>
          </cell>
          <cell r="V1575">
            <v>0</v>
          </cell>
          <cell r="W1575">
            <v>1</v>
          </cell>
          <cell r="X1575">
            <v>84.62</v>
          </cell>
          <cell r="Y1575">
            <v>70078</v>
          </cell>
          <cell r="Z1575" t="str">
            <v>SIRIMAL FOOT WE</v>
          </cell>
          <cell r="AA1575">
            <v>0</v>
          </cell>
          <cell r="AB1575">
            <v>0</v>
          </cell>
          <cell r="AC1575">
            <v>0</v>
          </cell>
        </row>
        <row r="1576">
          <cell r="F1576">
            <v>3619568</v>
          </cell>
          <cell r="G1576">
            <v>24</v>
          </cell>
          <cell r="H1576">
            <v>90</v>
          </cell>
          <cell r="I1576" t="str">
            <v>68</v>
          </cell>
          <cell r="J1576" t="str">
            <v>LAIZA</v>
          </cell>
          <cell r="K1576" t="str">
            <v>34/8</v>
          </cell>
          <cell r="L1576" t="str">
            <v>-</v>
          </cell>
          <cell r="M1576" t="str">
            <v>G</v>
          </cell>
          <cell r="N1576" t="str">
            <v>D</v>
          </cell>
          <cell r="O1576">
            <v>99</v>
          </cell>
          <cell r="P1576">
            <v>300</v>
          </cell>
          <cell r="Q1576">
            <v>300</v>
          </cell>
          <cell r="R1576">
            <v>0</v>
          </cell>
          <cell r="S1576">
            <v>0</v>
          </cell>
          <cell r="T1576">
            <v>0</v>
          </cell>
          <cell r="U1576">
            <v>0</v>
          </cell>
          <cell r="V1576">
            <v>0</v>
          </cell>
          <cell r="W1576">
            <v>0</v>
          </cell>
          <cell r="X1576">
            <v>0</v>
          </cell>
          <cell r="Y1576">
            <v>70085</v>
          </cell>
          <cell r="Z1576" t="str">
            <v>INDUNIL SHOE PR</v>
          </cell>
          <cell r="AA1576">
            <v>0</v>
          </cell>
          <cell r="AB1576">
            <v>0</v>
          </cell>
        </row>
        <row r="1577">
          <cell r="F1577">
            <v>2616568</v>
          </cell>
          <cell r="G1577">
            <v>24</v>
          </cell>
          <cell r="H1577">
            <v>90</v>
          </cell>
          <cell r="I1577" t="str">
            <v>68</v>
          </cell>
          <cell r="J1577" t="str">
            <v>LAIZA</v>
          </cell>
          <cell r="K1577" t="str">
            <v>34/8</v>
          </cell>
          <cell r="L1577" t="str">
            <v>-</v>
          </cell>
          <cell r="M1577" t="str">
            <v>G</v>
          </cell>
          <cell r="N1577" t="str">
            <v>D</v>
          </cell>
          <cell r="O1577">
            <v>99</v>
          </cell>
          <cell r="P1577">
            <v>300</v>
          </cell>
          <cell r="Q1577">
            <v>300</v>
          </cell>
          <cell r="R1577">
            <v>0</v>
          </cell>
          <cell r="S1577">
            <v>0</v>
          </cell>
          <cell r="T1577">
            <v>0</v>
          </cell>
          <cell r="U1577">
            <v>0</v>
          </cell>
          <cell r="V1577">
            <v>0</v>
          </cell>
          <cell r="W1577">
            <v>0</v>
          </cell>
          <cell r="X1577">
            <v>0</v>
          </cell>
          <cell r="Y1577">
            <v>70096</v>
          </cell>
          <cell r="Z1577" t="str">
            <v>ROMAAS LANKA PV</v>
          </cell>
          <cell r="AA1577">
            <v>0</v>
          </cell>
          <cell r="AB1577">
            <v>0</v>
          </cell>
        </row>
        <row r="1578">
          <cell r="F1578">
            <v>3616569</v>
          </cell>
          <cell r="G1578">
            <v>24</v>
          </cell>
          <cell r="H1578">
            <v>90</v>
          </cell>
          <cell r="I1578" t="str">
            <v>69</v>
          </cell>
          <cell r="J1578" t="str">
            <v>MONICA</v>
          </cell>
          <cell r="K1578" t="str">
            <v>34/8</v>
          </cell>
          <cell r="L1578" t="str">
            <v>-</v>
          </cell>
          <cell r="M1578" t="str">
            <v>G</v>
          </cell>
          <cell r="N1578" t="str">
            <v>D</v>
          </cell>
          <cell r="O1578">
            <v>99</v>
          </cell>
          <cell r="P1578">
            <v>300</v>
          </cell>
          <cell r="Q1578">
            <v>300</v>
          </cell>
          <cell r="R1578">
            <v>0</v>
          </cell>
          <cell r="S1578">
            <v>0</v>
          </cell>
          <cell r="T1578">
            <v>0</v>
          </cell>
          <cell r="U1578">
            <v>0</v>
          </cell>
          <cell r="V1578">
            <v>0</v>
          </cell>
          <cell r="W1578">
            <v>1</v>
          </cell>
          <cell r="X1578">
            <v>84.62</v>
          </cell>
          <cell r="Y1578">
            <v>70096</v>
          </cell>
          <cell r="Z1578" t="str">
            <v>ROMAAS LANKA PV</v>
          </cell>
          <cell r="AA1578">
            <v>0</v>
          </cell>
          <cell r="AB1578">
            <v>0</v>
          </cell>
        </row>
        <row r="1579">
          <cell r="F1579">
            <v>3614569</v>
          </cell>
          <cell r="G1579">
            <v>24</v>
          </cell>
          <cell r="H1579">
            <v>90</v>
          </cell>
          <cell r="I1579" t="str">
            <v>69</v>
          </cell>
          <cell r="J1579" t="str">
            <v>MONICA</v>
          </cell>
          <cell r="K1579" t="str">
            <v>34/8</v>
          </cell>
          <cell r="L1579" t="str">
            <v>-</v>
          </cell>
          <cell r="M1579" t="str">
            <v>G</v>
          </cell>
          <cell r="N1579" t="str">
            <v>D</v>
          </cell>
          <cell r="O1579">
            <v>99</v>
          </cell>
          <cell r="P1579">
            <v>300</v>
          </cell>
          <cell r="Q1579">
            <v>300</v>
          </cell>
          <cell r="R1579">
            <v>0</v>
          </cell>
          <cell r="S1579">
            <v>0</v>
          </cell>
          <cell r="T1579">
            <v>0</v>
          </cell>
          <cell r="U1579">
            <v>0</v>
          </cell>
          <cell r="V1579">
            <v>0</v>
          </cell>
          <cell r="W1579">
            <v>1</v>
          </cell>
          <cell r="X1579">
            <v>84.62</v>
          </cell>
          <cell r="Y1579">
            <v>70096</v>
          </cell>
          <cell r="Z1579" t="str">
            <v>ROMAAS LANKA PV</v>
          </cell>
          <cell r="AA1579">
            <v>0</v>
          </cell>
          <cell r="AB1579">
            <v>0</v>
          </cell>
        </row>
        <row r="1580">
          <cell r="F1580">
            <v>3718097</v>
          </cell>
          <cell r="G1580">
            <v>24</v>
          </cell>
          <cell r="H1580">
            <v>90</v>
          </cell>
          <cell r="I1580" t="str">
            <v>97</v>
          </cell>
          <cell r="J1580" t="str">
            <v>POLAR</v>
          </cell>
          <cell r="K1580" t="str">
            <v>33/8</v>
          </cell>
          <cell r="L1580" t="str">
            <v>-</v>
          </cell>
          <cell r="M1580" t="str">
            <v>B</v>
          </cell>
          <cell r="N1580" t="str">
            <v>D</v>
          </cell>
          <cell r="O1580">
            <v>200</v>
          </cell>
          <cell r="P1580">
            <v>368</v>
          </cell>
          <cell r="Q1580">
            <v>368</v>
          </cell>
          <cell r="R1580">
            <v>2</v>
          </cell>
          <cell r="S1580">
            <v>5</v>
          </cell>
          <cell r="T1580">
            <v>9</v>
          </cell>
          <cell r="U1580">
            <v>7</v>
          </cell>
          <cell r="V1580">
            <v>1196.58</v>
          </cell>
          <cell r="W1580">
            <v>358</v>
          </cell>
          <cell r="X1580">
            <v>66094</v>
          </cell>
          <cell r="Y1580">
            <v>14240</v>
          </cell>
          <cell r="Z1580" t="str">
            <v>LEATHER FACTORY</v>
          </cell>
          <cell r="AA1580">
            <v>23</v>
          </cell>
          <cell r="AB1580">
            <v>12818.17</v>
          </cell>
          <cell r="AC1580">
            <v>52</v>
          </cell>
        </row>
        <row r="1581">
          <cell r="F1581">
            <v>3715097</v>
          </cell>
          <cell r="G1581">
            <v>24</v>
          </cell>
          <cell r="H1581">
            <v>90</v>
          </cell>
          <cell r="I1581" t="str">
            <v>97</v>
          </cell>
          <cell r="J1581" t="str">
            <v>POLAR</v>
          </cell>
          <cell r="K1581" t="str">
            <v>33/8</v>
          </cell>
          <cell r="L1581" t="str">
            <v>-</v>
          </cell>
          <cell r="M1581" t="str">
            <v>B</v>
          </cell>
          <cell r="N1581" t="str">
            <v>D</v>
          </cell>
          <cell r="O1581">
            <v>200</v>
          </cell>
          <cell r="P1581">
            <v>368</v>
          </cell>
          <cell r="Q1581">
            <v>368</v>
          </cell>
          <cell r="R1581">
            <v>0</v>
          </cell>
          <cell r="S1581">
            <v>1</v>
          </cell>
          <cell r="T1581">
            <v>3</v>
          </cell>
          <cell r="U1581">
            <v>0</v>
          </cell>
          <cell r="V1581">
            <v>0</v>
          </cell>
          <cell r="W1581">
            <v>159</v>
          </cell>
          <cell r="X1581">
            <v>31587.21</v>
          </cell>
          <cell r="Y1581">
            <v>14240</v>
          </cell>
          <cell r="Z1581" t="str">
            <v>LEATHER FACTORY</v>
          </cell>
          <cell r="AA1581">
            <v>34</v>
          </cell>
          <cell r="AB1581">
            <v>20555.509999999998</v>
          </cell>
          <cell r="AC1581">
            <v>64</v>
          </cell>
        </row>
        <row r="1582">
          <cell r="F1582">
            <v>3116105</v>
          </cell>
          <cell r="G1582">
            <v>31</v>
          </cell>
          <cell r="H1582">
            <v>2</v>
          </cell>
          <cell r="I1582" t="str">
            <v>05</v>
          </cell>
          <cell r="J1582" t="str">
            <v>ZINCLAIR</v>
          </cell>
          <cell r="K1582" t="str">
            <v>00/0</v>
          </cell>
          <cell r="L1582" t="str">
            <v/>
          </cell>
          <cell r="M1582" t="str">
            <v>B</v>
          </cell>
          <cell r="N1582" t="str">
            <v>D</v>
          </cell>
          <cell r="O1582">
            <v>1099</v>
          </cell>
          <cell r="P1582">
            <v>521</v>
          </cell>
          <cell r="Q1582">
            <v>521</v>
          </cell>
          <cell r="R1582">
            <v>4</v>
          </cell>
          <cell r="S1582">
            <v>2</v>
          </cell>
          <cell r="T1582">
            <v>6</v>
          </cell>
          <cell r="U1582">
            <v>13</v>
          </cell>
          <cell r="V1582">
            <v>12117.22</v>
          </cell>
          <cell r="W1582">
            <v>101</v>
          </cell>
          <cell r="X1582">
            <v>91724.65</v>
          </cell>
          <cell r="Y1582">
            <v>14100</v>
          </cell>
          <cell r="Z1582" t="str">
            <v>LEATHER FACTORY</v>
          </cell>
          <cell r="AA1582">
            <v>197</v>
          </cell>
          <cell r="AB1582">
            <v>182453.48</v>
          </cell>
          <cell r="AC1582">
            <v>462</v>
          </cell>
        </row>
        <row r="1583">
          <cell r="F1583">
            <v>3111105</v>
          </cell>
          <cell r="G1583">
            <v>31</v>
          </cell>
          <cell r="H1583">
            <v>2</v>
          </cell>
          <cell r="I1583" t="str">
            <v>05</v>
          </cell>
          <cell r="J1583" t="str">
            <v>ZINCLAIR</v>
          </cell>
          <cell r="K1583" t="str">
            <v>00/0</v>
          </cell>
          <cell r="L1583" t="str">
            <v/>
          </cell>
          <cell r="M1583" t="str">
            <v>B</v>
          </cell>
          <cell r="N1583" t="str">
            <v>D</v>
          </cell>
          <cell r="O1583">
            <v>1099</v>
          </cell>
          <cell r="P1583">
            <v>521</v>
          </cell>
          <cell r="Q1583">
            <v>521</v>
          </cell>
          <cell r="R1583">
            <v>1</v>
          </cell>
          <cell r="S1583">
            <v>0</v>
          </cell>
          <cell r="T1583">
            <v>3</v>
          </cell>
          <cell r="U1583">
            <v>4</v>
          </cell>
          <cell r="V1583">
            <v>3757.28</v>
          </cell>
          <cell r="W1583">
            <v>29</v>
          </cell>
          <cell r="X1583">
            <v>26207.040000000001</v>
          </cell>
          <cell r="Y1583">
            <v>14100</v>
          </cell>
          <cell r="Z1583" t="str">
            <v>LEATHER FACTORY</v>
          </cell>
          <cell r="AA1583">
            <v>65</v>
          </cell>
          <cell r="AB1583">
            <v>56349.83</v>
          </cell>
          <cell r="AC1583">
            <v>201</v>
          </cell>
        </row>
        <row r="1584">
          <cell r="F1584">
            <v>4116105</v>
          </cell>
          <cell r="G1584">
            <v>31</v>
          </cell>
          <cell r="H1584">
            <v>2</v>
          </cell>
          <cell r="I1584" t="str">
            <v>05</v>
          </cell>
          <cell r="J1584" t="str">
            <v>ZINCLAIR</v>
          </cell>
          <cell r="K1584" t="str">
            <v>00/0</v>
          </cell>
          <cell r="L1584" t="str">
            <v/>
          </cell>
          <cell r="M1584" t="str">
            <v>B</v>
          </cell>
          <cell r="N1584" t="str">
            <v>D</v>
          </cell>
          <cell r="O1584">
            <v>1199</v>
          </cell>
          <cell r="P1584">
            <v>559</v>
          </cell>
          <cell r="Q1584">
            <v>559</v>
          </cell>
          <cell r="R1584">
            <v>6</v>
          </cell>
          <cell r="S1584">
            <v>3</v>
          </cell>
          <cell r="T1584">
            <v>2</v>
          </cell>
          <cell r="U1584">
            <v>9</v>
          </cell>
          <cell r="V1584">
            <v>8864.43</v>
          </cell>
          <cell r="W1584">
            <v>162</v>
          </cell>
          <cell r="X1584">
            <v>160984.31</v>
          </cell>
          <cell r="Y1584">
            <v>14100</v>
          </cell>
          <cell r="Z1584" t="str">
            <v>LEATHER FACTORY</v>
          </cell>
          <cell r="AA1584">
            <v>244</v>
          </cell>
          <cell r="AB1584">
            <v>248767.76</v>
          </cell>
          <cell r="AC1584">
            <v>492</v>
          </cell>
        </row>
        <row r="1585">
          <cell r="F1585">
            <v>4111105</v>
          </cell>
          <cell r="G1585">
            <v>31</v>
          </cell>
          <cell r="H1585">
            <v>2</v>
          </cell>
          <cell r="I1585" t="str">
            <v>05</v>
          </cell>
          <cell r="J1585" t="str">
            <v>ZINCLAIR</v>
          </cell>
          <cell r="K1585" t="str">
            <v>00/0</v>
          </cell>
          <cell r="L1585" t="str">
            <v/>
          </cell>
          <cell r="M1585" t="str">
            <v>B</v>
          </cell>
          <cell r="N1585" t="str">
            <v>D</v>
          </cell>
          <cell r="O1585">
            <v>1199</v>
          </cell>
          <cell r="P1585">
            <v>559</v>
          </cell>
          <cell r="Q1585">
            <v>559</v>
          </cell>
          <cell r="R1585">
            <v>1</v>
          </cell>
          <cell r="S1585">
            <v>0</v>
          </cell>
          <cell r="T1585">
            <v>1</v>
          </cell>
          <cell r="U1585">
            <v>1</v>
          </cell>
          <cell r="V1585">
            <v>1024.79</v>
          </cell>
          <cell r="W1585">
            <v>33</v>
          </cell>
          <cell r="X1585">
            <v>33336.42</v>
          </cell>
          <cell r="Y1585">
            <v>14100</v>
          </cell>
          <cell r="Z1585" t="str">
            <v>LEATHER FACTORY</v>
          </cell>
          <cell r="AA1585">
            <v>102</v>
          </cell>
          <cell r="AB1585">
            <v>103315.19</v>
          </cell>
          <cell r="AC1585">
            <v>339</v>
          </cell>
        </row>
        <row r="1586">
          <cell r="F1586">
            <v>2111105</v>
          </cell>
          <cell r="G1586">
            <v>31</v>
          </cell>
          <cell r="H1586">
            <v>2</v>
          </cell>
          <cell r="I1586" t="str">
            <v>05</v>
          </cell>
          <cell r="J1586" t="str">
            <v>ZINCLAIR</v>
          </cell>
          <cell r="K1586" t="str">
            <v>00/0</v>
          </cell>
          <cell r="L1586" t="str">
            <v/>
          </cell>
          <cell r="M1586" t="str">
            <v>B</v>
          </cell>
          <cell r="N1586" t="str">
            <v>D</v>
          </cell>
          <cell r="O1586">
            <v>999</v>
          </cell>
          <cell r="P1586">
            <v>499</v>
          </cell>
          <cell r="Q1586">
            <v>499</v>
          </cell>
          <cell r="R1586">
            <v>3</v>
          </cell>
          <cell r="S1586">
            <v>4</v>
          </cell>
          <cell r="T1586">
            <v>1</v>
          </cell>
          <cell r="U1586">
            <v>3</v>
          </cell>
          <cell r="V1586">
            <v>2561.5500000000002</v>
          </cell>
          <cell r="W1586">
            <v>21</v>
          </cell>
          <cell r="X1586">
            <v>15941.41</v>
          </cell>
          <cell r="Y1586">
            <v>14100</v>
          </cell>
          <cell r="Z1586" t="str">
            <v>LEATHER FACTORY</v>
          </cell>
          <cell r="AA1586">
            <v>118</v>
          </cell>
          <cell r="AB1586">
            <v>97680.39</v>
          </cell>
          <cell r="AC1586">
            <v>104</v>
          </cell>
        </row>
        <row r="1587">
          <cell r="F1587">
            <v>2116105</v>
          </cell>
          <cell r="G1587">
            <v>31</v>
          </cell>
          <cell r="H1587">
            <v>2</v>
          </cell>
          <cell r="I1587" t="str">
            <v>05</v>
          </cell>
          <cell r="J1587" t="str">
            <v>ZINCLAIR</v>
          </cell>
          <cell r="K1587" t="str">
            <v>00/0</v>
          </cell>
          <cell r="L1587" t="str">
            <v/>
          </cell>
          <cell r="M1587" t="str">
            <v>B</v>
          </cell>
          <cell r="N1587" t="str">
            <v>D</v>
          </cell>
          <cell r="O1587">
            <v>999</v>
          </cell>
          <cell r="P1587">
            <v>499</v>
          </cell>
          <cell r="Q1587">
            <v>499</v>
          </cell>
          <cell r="R1587">
            <v>-2</v>
          </cell>
          <cell r="S1587">
            <v>3</v>
          </cell>
          <cell r="T1587">
            <v>2</v>
          </cell>
          <cell r="U1587">
            <v>1</v>
          </cell>
          <cell r="V1587">
            <v>853.85</v>
          </cell>
          <cell r="W1587">
            <v>33</v>
          </cell>
          <cell r="X1587">
            <v>27528.13</v>
          </cell>
          <cell r="Y1587">
            <v>14100</v>
          </cell>
          <cell r="Z1587" t="str">
            <v>LEATHER FACTORY</v>
          </cell>
          <cell r="AA1587">
            <v>150</v>
          </cell>
          <cell r="AB1587">
            <v>125925.8</v>
          </cell>
          <cell r="AC1587">
            <v>404</v>
          </cell>
        </row>
        <row r="1588">
          <cell r="F1588">
            <v>3216006</v>
          </cell>
          <cell r="G1588">
            <v>31</v>
          </cell>
          <cell r="H1588">
            <v>2</v>
          </cell>
          <cell r="I1588" t="str">
            <v>06</v>
          </cell>
          <cell r="J1588" t="str">
            <v>WILLIAM LACE</v>
          </cell>
          <cell r="K1588" t="str">
            <v>00/0</v>
          </cell>
          <cell r="L1588" t="str">
            <v/>
          </cell>
          <cell r="M1588" t="str">
            <v>B</v>
          </cell>
          <cell r="N1588" t="str">
            <v>N</v>
          </cell>
          <cell r="O1588">
            <v>1299</v>
          </cell>
          <cell r="P1588">
            <v>652</v>
          </cell>
          <cell r="Q1588">
            <v>652</v>
          </cell>
          <cell r="R1588">
            <v>16</v>
          </cell>
          <cell r="S1588">
            <v>9</v>
          </cell>
          <cell r="T1588">
            <v>8</v>
          </cell>
          <cell r="U1588">
            <v>11</v>
          </cell>
          <cell r="V1588">
            <v>12046.32</v>
          </cell>
          <cell r="W1588">
            <v>254</v>
          </cell>
          <cell r="X1588">
            <v>279407.96999999997</v>
          </cell>
          <cell r="Y1588">
            <v>14100</v>
          </cell>
          <cell r="Z1588" t="str">
            <v>LEATHER FACTORY</v>
          </cell>
          <cell r="AA1588">
            <v>374</v>
          </cell>
          <cell r="AB1588">
            <v>411406.83</v>
          </cell>
          <cell r="AC1588">
            <v>441</v>
          </cell>
        </row>
        <row r="1589">
          <cell r="F1589">
            <v>3516006</v>
          </cell>
          <cell r="G1589">
            <v>31</v>
          </cell>
          <cell r="H1589">
            <v>2</v>
          </cell>
          <cell r="I1589" t="str">
            <v>06</v>
          </cell>
          <cell r="J1589" t="str">
            <v>WILLIAM VELCRO</v>
          </cell>
          <cell r="K1589" t="str">
            <v>00/0</v>
          </cell>
          <cell r="L1589" t="str">
            <v/>
          </cell>
          <cell r="M1589" t="str">
            <v>B</v>
          </cell>
          <cell r="N1589" t="str">
            <v>N</v>
          </cell>
          <cell r="O1589">
            <v>1299</v>
          </cell>
          <cell r="P1589">
            <v>679</v>
          </cell>
          <cell r="Q1589">
            <v>679</v>
          </cell>
          <cell r="R1589">
            <v>65</v>
          </cell>
          <cell r="S1589">
            <v>29</v>
          </cell>
          <cell r="T1589">
            <v>28</v>
          </cell>
          <cell r="U1589">
            <v>40</v>
          </cell>
          <cell r="V1589">
            <v>44021.81</v>
          </cell>
          <cell r="W1589">
            <v>863</v>
          </cell>
          <cell r="X1589">
            <v>951015.31</v>
          </cell>
          <cell r="Y1589">
            <v>14100</v>
          </cell>
          <cell r="Z1589" t="str">
            <v>LEATHER FACTORY</v>
          </cell>
          <cell r="AA1589">
            <v>586</v>
          </cell>
          <cell r="AB1589">
            <v>640686.6</v>
          </cell>
          <cell r="AC1589">
            <v>1194</v>
          </cell>
        </row>
        <row r="1590">
          <cell r="F1590">
            <v>4216006</v>
          </cell>
          <cell r="G1590">
            <v>31</v>
          </cell>
          <cell r="H1590">
            <v>2</v>
          </cell>
          <cell r="I1590" t="str">
            <v>06</v>
          </cell>
          <cell r="J1590" t="str">
            <v>WILLIAM LACE</v>
          </cell>
          <cell r="K1590" t="str">
            <v>00/0</v>
          </cell>
          <cell r="L1590" t="str">
            <v/>
          </cell>
          <cell r="M1590" t="str">
            <v>B</v>
          </cell>
          <cell r="N1590" t="str">
            <v>N</v>
          </cell>
          <cell r="O1590">
            <v>1399</v>
          </cell>
          <cell r="P1590">
            <v>688</v>
          </cell>
          <cell r="Q1590">
            <v>688</v>
          </cell>
          <cell r="R1590">
            <v>63</v>
          </cell>
          <cell r="S1590">
            <v>46</v>
          </cell>
          <cell r="T1590">
            <v>41</v>
          </cell>
          <cell r="U1590">
            <v>63</v>
          </cell>
          <cell r="V1590">
            <v>74733.119999999995</v>
          </cell>
          <cell r="W1590">
            <v>1803</v>
          </cell>
          <cell r="X1590">
            <v>2140990</v>
          </cell>
          <cell r="Y1590">
            <v>14100</v>
          </cell>
          <cell r="Z1590" t="str">
            <v>LEATHER FACTORY</v>
          </cell>
          <cell r="AA1590">
            <v>1596</v>
          </cell>
          <cell r="AB1590">
            <v>1901479.3</v>
          </cell>
          <cell r="AC1590">
            <v>1265</v>
          </cell>
        </row>
        <row r="1591">
          <cell r="F1591">
            <v>4516006</v>
          </cell>
          <cell r="G1591">
            <v>31</v>
          </cell>
          <cell r="H1591">
            <v>2</v>
          </cell>
          <cell r="I1591" t="str">
            <v>06</v>
          </cell>
          <cell r="J1591" t="str">
            <v>WILLIAM VELCRO</v>
          </cell>
          <cell r="K1591" t="str">
            <v>00/0</v>
          </cell>
          <cell r="L1591" t="str">
            <v/>
          </cell>
          <cell r="M1591" t="str">
            <v>B</v>
          </cell>
          <cell r="N1591" t="str">
            <v>N</v>
          </cell>
          <cell r="O1591">
            <v>1399</v>
          </cell>
          <cell r="P1591">
            <v>717</v>
          </cell>
          <cell r="Q1591">
            <v>717</v>
          </cell>
          <cell r="R1591">
            <v>82</v>
          </cell>
          <cell r="S1591">
            <v>36</v>
          </cell>
          <cell r="T1591">
            <v>27</v>
          </cell>
          <cell r="U1591">
            <v>50</v>
          </cell>
          <cell r="V1591">
            <v>59009.27</v>
          </cell>
          <cell r="W1591">
            <v>1363</v>
          </cell>
          <cell r="X1591">
            <v>1649891.4</v>
          </cell>
          <cell r="Y1591">
            <v>14100</v>
          </cell>
          <cell r="Z1591" t="str">
            <v>LEATHER FACTORY</v>
          </cell>
          <cell r="AA1591">
            <v>1473</v>
          </cell>
          <cell r="AB1591">
            <v>1745669.8</v>
          </cell>
          <cell r="AC1591">
            <v>1464</v>
          </cell>
        </row>
        <row r="1592">
          <cell r="F1592">
            <v>5216006</v>
          </cell>
          <cell r="G1592">
            <v>31</v>
          </cell>
          <cell r="H1592">
            <v>2</v>
          </cell>
          <cell r="I1592" t="str">
            <v>06</v>
          </cell>
          <cell r="J1592" t="str">
            <v>WILLIAM LACE</v>
          </cell>
          <cell r="K1592" t="str">
            <v>00/0</v>
          </cell>
          <cell r="L1592" t="str">
            <v/>
          </cell>
          <cell r="M1592" t="str">
            <v>B</v>
          </cell>
          <cell r="N1592" t="str">
            <v>N</v>
          </cell>
          <cell r="O1592">
            <v>1499</v>
          </cell>
          <cell r="P1592">
            <v>749</v>
          </cell>
          <cell r="Q1592">
            <v>749</v>
          </cell>
          <cell r="R1592">
            <v>31</v>
          </cell>
          <cell r="S1592">
            <v>22</v>
          </cell>
          <cell r="T1592">
            <v>19</v>
          </cell>
          <cell r="U1592">
            <v>37</v>
          </cell>
          <cell r="V1592">
            <v>46251.32</v>
          </cell>
          <cell r="W1592">
            <v>982</v>
          </cell>
          <cell r="X1592">
            <v>1268964.1000000001</v>
          </cell>
          <cell r="Y1592">
            <v>14100</v>
          </cell>
          <cell r="Z1592" t="str">
            <v>LEATHER FACTORY</v>
          </cell>
          <cell r="AA1592">
            <v>700</v>
          </cell>
          <cell r="AB1592">
            <v>890369.86</v>
          </cell>
          <cell r="AC1592">
            <v>17</v>
          </cell>
        </row>
        <row r="1593">
          <cell r="F1593">
            <v>3216016</v>
          </cell>
          <cell r="G1593">
            <v>31</v>
          </cell>
          <cell r="H1593">
            <v>2</v>
          </cell>
          <cell r="I1593" t="str">
            <v>16</v>
          </cell>
          <cell r="J1593" t="str">
            <v>CELLO(L)</v>
          </cell>
          <cell r="K1593" t="str">
            <v>40/4</v>
          </cell>
          <cell r="L1593" t="str">
            <v>-</v>
          </cell>
          <cell r="M1593" t="str">
            <v>F</v>
          </cell>
          <cell r="N1593" t="str">
            <v>D</v>
          </cell>
          <cell r="O1593">
            <v>1299</v>
          </cell>
          <cell r="P1593">
            <v>680</v>
          </cell>
          <cell r="Q1593">
            <v>680</v>
          </cell>
          <cell r="R1593">
            <v>0</v>
          </cell>
          <cell r="S1593">
            <v>0</v>
          </cell>
          <cell r="T1593">
            <v>0</v>
          </cell>
          <cell r="U1593">
            <v>0</v>
          </cell>
          <cell r="V1593">
            <v>0</v>
          </cell>
          <cell r="W1593">
            <v>1</v>
          </cell>
          <cell r="X1593">
            <v>1110.26</v>
          </cell>
          <cell r="Y1593">
            <v>14100</v>
          </cell>
          <cell r="Z1593" t="str">
            <v>LEATHER FACTORY</v>
          </cell>
          <cell r="AA1593">
            <v>34</v>
          </cell>
          <cell r="AB1593">
            <v>26098.9</v>
          </cell>
          <cell r="AC1593">
            <v>153</v>
          </cell>
        </row>
        <row r="1594">
          <cell r="F1594">
            <v>4216016</v>
          </cell>
          <cell r="G1594">
            <v>31</v>
          </cell>
          <cell r="H1594">
            <v>2</v>
          </cell>
          <cell r="I1594" t="str">
            <v>16</v>
          </cell>
          <cell r="J1594" t="str">
            <v>CELLO(L)</v>
          </cell>
          <cell r="K1594" t="str">
            <v>38/8</v>
          </cell>
          <cell r="L1594" t="str">
            <v>-</v>
          </cell>
          <cell r="M1594" t="str">
            <v>F</v>
          </cell>
          <cell r="N1594" t="str">
            <v>D</v>
          </cell>
          <cell r="O1594">
            <v>200</v>
          </cell>
          <cell r="P1594">
            <v>750</v>
          </cell>
          <cell r="Q1594">
            <v>750</v>
          </cell>
          <cell r="R1594">
            <v>0</v>
          </cell>
          <cell r="S1594">
            <v>0</v>
          </cell>
          <cell r="T1594">
            <v>0</v>
          </cell>
          <cell r="U1594">
            <v>0</v>
          </cell>
          <cell r="V1594">
            <v>0</v>
          </cell>
          <cell r="W1594">
            <v>8</v>
          </cell>
          <cell r="X1594">
            <v>1367.52</v>
          </cell>
          <cell r="Y1594">
            <v>14100</v>
          </cell>
          <cell r="Z1594" t="str">
            <v>LEATHER FACTORY</v>
          </cell>
          <cell r="AA1594">
            <v>4</v>
          </cell>
          <cell r="AB1594">
            <v>652.76</v>
          </cell>
          <cell r="AC1594">
            <v>40</v>
          </cell>
        </row>
        <row r="1595">
          <cell r="F1595">
            <v>2216016</v>
          </cell>
          <cell r="G1595">
            <v>31</v>
          </cell>
          <cell r="H1595">
            <v>2</v>
          </cell>
          <cell r="I1595" t="str">
            <v>16</v>
          </cell>
          <cell r="J1595" t="str">
            <v>CELLO(L)</v>
          </cell>
          <cell r="K1595" t="str">
            <v>35/4</v>
          </cell>
          <cell r="L1595" t="str">
            <v>-</v>
          </cell>
          <cell r="M1595" t="str">
            <v>F</v>
          </cell>
          <cell r="N1595" t="str">
            <v>D</v>
          </cell>
          <cell r="O1595">
            <v>1299</v>
          </cell>
          <cell r="P1595">
            <v>641</v>
          </cell>
          <cell r="Q1595">
            <v>641</v>
          </cell>
          <cell r="R1595">
            <v>0</v>
          </cell>
          <cell r="S1595">
            <v>0</v>
          </cell>
          <cell r="T1595">
            <v>0</v>
          </cell>
          <cell r="U1595">
            <v>0</v>
          </cell>
          <cell r="V1595">
            <v>0</v>
          </cell>
          <cell r="W1595">
            <v>1</v>
          </cell>
          <cell r="X1595">
            <v>1110.26</v>
          </cell>
          <cell r="Y1595">
            <v>14100</v>
          </cell>
          <cell r="Z1595" t="str">
            <v>LEATHER FACTORY</v>
          </cell>
          <cell r="AA1595">
            <v>7</v>
          </cell>
          <cell r="AB1595">
            <v>-1476.62</v>
          </cell>
          <cell r="AC1595">
            <v>178</v>
          </cell>
        </row>
        <row r="1596">
          <cell r="F1596">
            <v>3316018</v>
          </cell>
          <cell r="G1596">
            <v>31</v>
          </cell>
          <cell r="H1596">
            <v>2</v>
          </cell>
          <cell r="I1596" t="str">
            <v>18</v>
          </cell>
          <cell r="J1596" t="str">
            <v>CELLO(V)</v>
          </cell>
          <cell r="K1596" t="str">
            <v>40/4</v>
          </cell>
          <cell r="L1596" t="str">
            <v>-</v>
          </cell>
          <cell r="M1596" t="str">
            <v>F</v>
          </cell>
          <cell r="N1596" t="str">
            <v>D</v>
          </cell>
          <cell r="O1596">
            <v>1299</v>
          </cell>
          <cell r="P1596">
            <v>693</v>
          </cell>
          <cell r="Q1596">
            <v>693</v>
          </cell>
          <cell r="R1596">
            <v>0</v>
          </cell>
          <cell r="S1596">
            <v>2</v>
          </cell>
          <cell r="T1596">
            <v>-1</v>
          </cell>
          <cell r="U1596">
            <v>1</v>
          </cell>
          <cell r="V1596">
            <v>1110.26</v>
          </cell>
          <cell r="W1596">
            <v>-2</v>
          </cell>
          <cell r="X1596">
            <v>-6159.2</v>
          </cell>
          <cell r="Y1596">
            <v>14100</v>
          </cell>
          <cell r="Z1596" t="str">
            <v>LEATHER FACTORY</v>
          </cell>
          <cell r="AA1596">
            <v>98</v>
          </cell>
          <cell r="AB1596">
            <v>74571.8</v>
          </cell>
          <cell r="AC1596">
            <v>163</v>
          </cell>
        </row>
        <row r="1597">
          <cell r="F1597">
            <v>4316018</v>
          </cell>
          <cell r="G1597">
            <v>31</v>
          </cell>
          <cell r="H1597">
            <v>2</v>
          </cell>
          <cell r="I1597" t="str">
            <v>18</v>
          </cell>
          <cell r="J1597" t="str">
            <v>CELLO(V)</v>
          </cell>
          <cell r="K1597" t="str">
            <v>40/4</v>
          </cell>
          <cell r="L1597" t="str">
            <v>-</v>
          </cell>
          <cell r="M1597" t="str">
            <v>F</v>
          </cell>
          <cell r="N1597" t="str">
            <v>D</v>
          </cell>
          <cell r="O1597">
            <v>1399</v>
          </cell>
          <cell r="P1597">
            <v>765</v>
          </cell>
          <cell r="Q1597">
            <v>765</v>
          </cell>
          <cell r="R1597">
            <v>0</v>
          </cell>
          <cell r="S1597">
            <v>0</v>
          </cell>
          <cell r="T1597">
            <v>0</v>
          </cell>
          <cell r="U1597">
            <v>0</v>
          </cell>
          <cell r="V1597">
            <v>0</v>
          </cell>
          <cell r="W1597">
            <v>1</v>
          </cell>
          <cell r="X1597">
            <v>1195.73</v>
          </cell>
          <cell r="Y1597">
            <v>14100</v>
          </cell>
          <cell r="Z1597" t="str">
            <v>LEATHER FACTORY</v>
          </cell>
          <cell r="AA1597">
            <v>35</v>
          </cell>
          <cell r="AB1597">
            <v>29893.3</v>
          </cell>
          <cell r="AC1597">
            <v>166</v>
          </cell>
        </row>
        <row r="1598">
          <cell r="F1598">
            <v>2316018</v>
          </cell>
          <cell r="G1598">
            <v>31</v>
          </cell>
          <cell r="H1598">
            <v>2</v>
          </cell>
          <cell r="I1598" t="str">
            <v>18</v>
          </cell>
          <cell r="J1598" t="str">
            <v>CELLO(V)</v>
          </cell>
          <cell r="K1598" t="str">
            <v>35/4</v>
          </cell>
          <cell r="L1598" t="str">
            <v>-</v>
          </cell>
          <cell r="M1598" t="str">
            <v>F</v>
          </cell>
          <cell r="N1598" t="str">
            <v>D</v>
          </cell>
          <cell r="O1598">
            <v>1299</v>
          </cell>
          <cell r="P1598">
            <v>654.87</v>
          </cell>
          <cell r="Q1598">
            <v>655</v>
          </cell>
          <cell r="R1598">
            <v>0</v>
          </cell>
          <cell r="S1598">
            <v>1</v>
          </cell>
          <cell r="T1598">
            <v>0</v>
          </cell>
          <cell r="U1598">
            <v>2</v>
          </cell>
          <cell r="V1598">
            <v>2220.52</v>
          </cell>
          <cell r="W1598">
            <v>12</v>
          </cell>
          <cell r="X1598">
            <v>12934.53</v>
          </cell>
          <cell r="Y1598">
            <v>14100</v>
          </cell>
          <cell r="Z1598" t="str">
            <v>LEATHER FACTORY</v>
          </cell>
          <cell r="AA1598">
            <v>104</v>
          </cell>
          <cell r="AB1598">
            <v>54158.400000000001</v>
          </cell>
          <cell r="AC1598">
            <v>144</v>
          </cell>
        </row>
        <row r="1599">
          <cell r="F1599">
            <v>3516049</v>
          </cell>
          <cell r="G1599">
            <v>31</v>
          </cell>
          <cell r="H1599">
            <v>2</v>
          </cell>
          <cell r="I1599" t="str">
            <v>49</v>
          </cell>
          <cell r="J1599" t="str">
            <v>SPEED VELCRO</v>
          </cell>
          <cell r="K1599" t="str">
            <v>00/0</v>
          </cell>
          <cell r="L1599" t="str">
            <v/>
          </cell>
          <cell r="M1599" t="str">
            <v>F</v>
          </cell>
          <cell r="N1599" t="str">
            <v>D</v>
          </cell>
          <cell r="O1599">
            <v>2999</v>
          </cell>
          <cell r="P1599">
            <v>1492</v>
          </cell>
          <cell r="Q1599">
            <v>1492</v>
          </cell>
          <cell r="R1599">
            <v>0</v>
          </cell>
          <cell r="S1599">
            <v>0</v>
          </cell>
          <cell r="T1599">
            <v>0</v>
          </cell>
          <cell r="U1599">
            <v>0</v>
          </cell>
          <cell r="V1599">
            <v>0</v>
          </cell>
          <cell r="W1599">
            <v>0</v>
          </cell>
          <cell r="X1599">
            <v>0</v>
          </cell>
          <cell r="Y1599">
            <v>14240</v>
          </cell>
          <cell r="Z1599" t="str">
            <v>LEATHER FACTORY</v>
          </cell>
          <cell r="AA1599">
            <v>0</v>
          </cell>
          <cell r="AB1599">
            <v>0</v>
          </cell>
          <cell r="AC1599">
            <v>0</v>
          </cell>
        </row>
        <row r="1600">
          <cell r="F1600">
            <v>3511049</v>
          </cell>
          <cell r="G1600">
            <v>31</v>
          </cell>
          <cell r="H1600">
            <v>2</v>
          </cell>
          <cell r="I1600" t="str">
            <v>49</v>
          </cell>
          <cell r="J1600" t="str">
            <v>SPEED VELCRO</v>
          </cell>
          <cell r="K1600" t="str">
            <v>00/0</v>
          </cell>
          <cell r="L1600" t="str">
            <v/>
          </cell>
          <cell r="M1600" t="str">
            <v>F</v>
          </cell>
          <cell r="N1600" t="str">
            <v>D</v>
          </cell>
          <cell r="O1600">
            <v>2999</v>
          </cell>
          <cell r="P1600">
            <v>1492</v>
          </cell>
          <cell r="Q1600">
            <v>1492</v>
          </cell>
          <cell r="R1600">
            <v>0</v>
          </cell>
          <cell r="S1600">
            <v>0</v>
          </cell>
          <cell r="T1600">
            <v>0</v>
          </cell>
          <cell r="U1600">
            <v>0</v>
          </cell>
          <cell r="V1600">
            <v>0</v>
          </cell>
          <cell r="W1600">
            <v>0</v>
          </cell>
          <cell r="X1600">
            <v>0</v>
          </cell>
          <cell r="Y1600">
            <v>14240</v>
          </cell>
          <cell r="Z1600" t="str">
            <v>LEATHER FACTORY</v>
          </cell>
          <cell r="AA1600">
            <v>0</v>
          </cell>
          <cell r="AB1600">
            <v>0</v>
          </cell>
          <cell r="AC1600">
            <v>0</v>
          </cell>
        </row>
        <row r="1601">
          <cell r="F1601">
            <v>4211049</v>
          </cell>
          <cell r="G1601">
            <v>31</v>
          </cell>
          <cell r="H1601">
            <v>2</v>
          </cell>
          <cell r="I1601" t="str">
            <v>49</v>
          </cell>
          <cell r="J1601" t="str">
            <v>SPEED LACE</v>
          </cell>
          <cell r="K1601" t="str">
            <v>00/0</v>
          </cell>
          <cell r="L1601" t="str">
            <v/>
          </cell>
          <cell r="M1601" t="str">
            <v>F</v>
          </cell>
          <cell r="N1601" t="str">
            <v>D</v>
          </cell>
          <cell r="O1601">
            <v>3199</v>
          </cell>
          <cell r="P1601">
            <v>1526</v>
          </cell>
          <cell r="Q1601">
            <v>1526</v>
          </cell>
          <cell r="R1601">
            <v>0</v>
          </cell>
          <cell r="S1601">
            <v>0</v>
          </cell>
          <cell r="T1601">
            <v>0</v>
          </cell>
          <cell r="U1601">
            <v>0</v>
          </cell>
          <cell r="V1601">
            <v>0</v>
          </cell>
          <cell r="W1601">
            <v>0</v>
          </cell>
          <cell r="X1601">
            <v>0</v>
          </cell>
          <cell r="Y1601">
            <v>14240</v>
          </cell>
          <cell r="Z1601" t="str">
            <v>LEATHER FACTORY</v>
          </cell>
          <cell r="AA1601">
            <v>0</v>
          </cell>
          <cell r="AB1601">
            <v>0</v>
          </cell>
          <cell r="AC1601">
            <v>0</v>
          </cell>
        </row>
        <row r="1602">
          <cell r="F1602">
            <v>4216049</v>
          </cell>
          <cell r="G1602">
            <v>31</v>
          </cell>
          <cell r="H1602">
            <v>2</v>
          </cell>
          <cell r="I1602" t="str">
            <v>49</v>
          </cell>
          <cell r="J1602" t="str">
            <v>SPEED LACE</v>
          </cell>
          <cell r="K1602" t="str">
            <v>00/0</v>
          </cell>
          <cell r="L1602" t="str">
            <v/>
          </cell>
          <cell r="M1602" t="str">
            <v>F</v>
          </cell>
          <cell r="N1602" t="str">
            <v>D</v>
          </cell>
          <cell r="O1602">
            <v>3199</v>
          </cell>
          <cell r="P1602">
            <v>1526</v>
          </cell>
          <cell r="Q1602">
            <v>1526</v>
          </cell>
          <cell r="R1602">
            <v>0</v>
          </cell>
          <cell r="S1602">
            <v>0</v>
          </cell>
          <cell r="T1602">
            <v>0</v>
          </cell>
          <cell r="U1602">
            <v>0</v>
          </cell>
          <cell r="V1602">
            <v>0</v>
          </cell>
          <cell r="W1602">
            <v>0</v>
          </cell>
          <cell r="X1602">
            <v>0</v>
          </cell>
          <cell r="Y1602">
            <v>14240</v>
          </cell>
          <cell r="Z1602" t="str">
            <v>LEATHER FACTORY</v>
          </cell>
          <cell r="AA1602">
            <v>0</v>
          </cell>
          <cell r="AB1602">
            <v>0</v>
          </cell>
          <cell r="AC1602">
            <v>0</v>
          </cell>
        </row>
        <row r="1603">
          <cell r="F1603">
            <v>4516049</v>
          </cell>
          <cell r="G1603">
            <v>31</v>
          </cell>
          <cell r="H1603">
            <v>2</v>
          </cell>
          <cell r="I1603" t="str">
            <v>49</v>
          </cell>
          <cell r="J1603" t="str">
            <v>SPEED VELCRO</v>
          </cell>
          <cell r="K1603" t="str">
            <v>00/0</v>
          </cell>
          <cell r="L1603" t="str">
            <v/>
          </cell>
          <cell r="M1603" t="str">
            <v>F</v>
          </cell>
          <cell r="N1603" t="str">
            <v>D</v>
          </cell>
          <cell r="O1603">
            <v>3199</v>
          </cell>
          <cell r="P1603">
            <v>1526</v>
          </cell>
          <cell r="Q1603">
            <v>1526</v>
          </cell>
          <cell r="R1603">
            <v>0</v>
          </cell>
          <cell r="S1603">
            <v>0</v>
          </cell>
          <cell r="T1603">
            <v>0</v>
          </cell>
          <cell r="U1603">
            <v>0</v>
          </cell>
          <cell r="V1603">
            <v>0</v>
          </cell>
          <cell r="W1603">
            <v>0</v>
          </cell>
          <cell r="X1603">
            <v>0</v>
          </cell>
          <cell r="Y1603">
            <v>14240</v>
          </cell>
          <cell r="Z1603" t="str">
            <v>LEATHER FACTORY</v>
          </cell>
          <cell r="AA1603">
            <v>0</v>
          </cell>
          <cell r="AB1603">
            <v>0</v>
          </cell>
          <cell r="AC1603">
            <v>0</v>
          </cell>
        </row>
        <row r="1604">
          <cell r="F1604">
            <v>4511049</v>
          </cell>
          <cell r="G1604">
            <v>31</v>
          </cell>
          <cell r="H1604">
            <v>2</v>
          </cell>
          <cell r="I1604" t="str">
            <v>49</v>
          </cell>
          <cell r="J1604" t="str">
            <v>SPEED VELCRO</v>
          </cell>
          <cell r="K1604" t="str">
            <v>00/0</v>
          </cell>
          <cell r="L1604" t="str">
            <v/>
          </cell>
          <cell r="M1604" t="str">
            <v>F</v>
          </cell>
          <cell r="N1604" t="str">
            <v>D</v>
          </cell>
          <cell r="O1604">
            <v>3199</v>
          </cell>
          <cell r="P1604">
            <v>1526</v>
          </cell>
          <cell r="Q1604">
            <v>1526</v>
          </cell>
          <cell r="R1604">
            <v>0</v>
          </cell>
          <cell r="S1604">
            <v>0</v>
          </cell>
          <cell r="T1604">
            <v>0</v>
          </cell>
          <cell r="U1604">
            <v>0</v>
          </cell>
          <cell r="V1604">
            <v>0</v>
          </cell>
          <cell r="W1604">
            <v>0</v>
          </cell>
          <cell r="X1604">
            <v>0</v>
          </cell>
          <cell r="Y1604">
            <v>14240</v>
          </cell>
          <cell r="Z1604" t="str">
            <v>LEATHER FACTORY</v>
          </cell>
          <cell r="AA1604">
            <v>0</v>
          </cell>
          <cell r="AB1604">
            <v>0</v>
          </cell>
          <cell r="AC1604">
            <v>0</v>
          </cell>
        </row>
        <row r="1605">
          <cell r="F1605">
            <v>5516049</v>
          </cell>
          <cell r="G1605">
            <v>31</v>
          </cell>
          <cell r="H1605">
            <v>2</v>
          </cell>
          <cell r="I1605" t="str">
            <v>49</v>
          </cell>
          <cell r="J1605" t="str">
            <v>SPEED VELCRO</v>
          </cell>
          <cell r="K1605" t="str">
            <v>00/0</v>
          </cell>
          <cell r="L1605" t="str">
            <v/>
          </cell>
          <cell r="M1605" t="str">
            <v>F</v>
          </cell>
          <cell r="N1605" t="str">
            <v>D</v>
          </cell>
          <cell r="O1605">
            <v>3299</v>
          </cell>
          <cell r="P1605">
            <v>1572</v>
          </cell>
          <cell r="Q1605">
            <v>1572</v>
          </cell>
          <cell r="R1605">
            <v>0</v>
          </cell>
          <cell r="S1605">
            <v>0</v>
          </cell>
          <cell r="T1605">
            <v>0</v>
          </cell>
          <cell r="U1605">
            <v>0</v>
          </cell>
          <cell r="V1605">
            <v>0</v>
          </cell>
          <cell r="W1605">
            <v>0</v>
          </cell>
          <cell r="X1605">
            <v>0</v>
          </cell>
          <cell r="Y1605">
            <v>14240</v>
          </cell>
          <cell r="Z1605" t="str">
            <v>LEATHER FACTORY</v>
          </cell>
          <cell r="AA1605">
            <v>0</v>
          </cell>
          <cell r="AB1605">
            <v>0</v>
          </cell>
          <cell r="AC1605">
            <v>0</v>
          </cell>
        </row>
        <row r="1606">
          <cell r="F1606">
            <v>5211049</v>
          </cell>
          <cell r="G1606">
            <v>31</v>
          </cell>
          <cell r="H1606">
            <v>2</v>
          </cell>
          <cell r="I1606" t="str">
            <v>49</v>
          </cell>
          <cell r="J1606" t="str">
            <v>SPEED LACE</v>
          </cell>
          <cell r="K1606" t="str">
            <v>00/0</v>
          </cell>
          <cell r="L1606" t="str">
            <v/>
          </cell>
          <cell r="M1606" t="str">
            <v>F</v>
          </cell>
          <cell r="N1606" t="str">
            <v>D</v>
          </cell>
          <cell r="O1606">
            <v>3299</v>
          </cell>
          <cell r="P1606">
            <v>1572</v>
          </cell>
          <cell r="Q1606">
            <v>1572</v>
          </cell>
          <cell r="R1606">
            <v>0</v>
          </cell>
          <cell r="S1606">
            <v>0</v>
          </cell>
          <cell r="T1606">
            <v>0</v>
          </cell>
          <cell r="U1606">
            <v>0</v>
          </cell>
          <cell r="V1606">
            <v>0</v>
          </cell>
          <cell r="W1606">
            <v>0</v>
          </cell>
          <cell r="X1606">
            <v>0</v>
          </cell>
          <cell r="Y1606">
            <v>14240</v>
          </cell>
          <cell r="Z1606" t="str">
            <v>LEATHER FACTORY</v>
          </cell>
          <cell r="AA1606">
            <v>0</v>
          </cell>
          <cell r="AB1606">
            <v>0</v>
          </cell>
          <cell r="AC1606">
            <v>0</v>
          </cell>
        </row>
        <row r="1607">
          <cell r="F1607">
            <v>5216049</v>
          </cell>
          <cell r="G1607">
            <v>31</v>
          </cell>
          <cell r="H1607">
            <v>2</v>
          </cell>
          <cell r="I1607" t="str">
            <v>49</v>
          </cell>
          <cell r="J1607" t="str">
            <v>SPEED LACE</v>
          </cell>
          <cell r="K1607" t="str">
            <v>00/0</v>
          </cell>
          <cell r="L1607" t="str">
            <v/>
          </cell>
          <cell r="M1607" t="str">
            <v>F</v>
          </cell>
          <cell r="N1607" t="str">
            <v>D</v>
          </cell>
          <cell r="O1607">
            <v>3299</v>
          </cell>
          <cell r="P1607">
            <v>1572</v>
          </cell>
          <cell r="Q1607">
            <v>1572</v>
          </cell>
          <cell r="R1607">
            <v>0</v>
          </cell>
          <cell r="S1607">
            <v>0</v>
          </cell>
          <cell r="T1607">
            <v>0</v>
          </cell>
          <cell r="U1607">
            <v>0</v>
          </cell>
          <cell r="V1607">
            <v>0</v>
          </cell>
          <cell r="W1607">
            <v>0</v>
          </cell>
          <cell r="X1607">
            <v>0</v>
          </cell>
          <cell r="Y1607">
            <v>14240</v>
          </cell>
          <cell r="Z1607" t="str">
            <v>LEATHER FACTORY</v>
          </cell>
          <cell r="AA1607">
            <v>0</v>
          </cell>
          <cell r="AB1607">
            <v>0</v>
          </cell>
          <cell r="AC1607">
            <v>0</v>
          </cell>
        </row>
        <row r="1608">
          <cell r="F1608">
            <v>5511049</v>
          </cell>
          <cell r="G1608">
            <v>31</v>
          </cell>
          <cell r="H1608">
            <v>2</v>
          </cell>
          <cell r="I1608" t="str">
            <v>49</v>
          </cell>
          <cell r="J1608" t="str">
            <v>SPEED VELCRO</v>
          </cell>
          <cell r="K1608" t="str">
            <v>00/0</v>
          </cell>
          <cell r="L1608" t="str">
            <v/>
          </cell>
          <cell r="M1608" t="str">
            <v>F</v>
          </cell>
          <cell r="N1608" t="str">
            <v>D</v>
          </cell>
          <cell r="O1608">
            <v>3299</v>
          </cell>
          <cell r="P1608">
            <v>1572</v>
          </cell>
          <cell r="Q1608">
            <v>1572</v>
          </cell>
          <cell r="R1608">
            <v>0</v>
          </cell>
          <cell r="S1608">
            <v>0</v>
          </cell>
          <cell r="T1608">
            <v>0</v>
          </cell>
          <cell r="U1608">
            <v>0</v>
          </cell>
          <cell r="V1608">
            <v>0</v>
          </cell>
          <cell r="W1608">
            <v>0</v>
          </cell>
          <cell r="X1608">
            <v>0</v>
          </cell>
          <cell r="Y1608">
            <v>14240</v>
          </cell>
          <cell r="Z1608" t="str">
            <v>LEATHER FACTORY</v>
          </cell>
          <cell r="AA1608">
            <v>0</v>
          </cell>
          <cell r="AB1608">
            <v>0</v>
          </cell>
          <cell r="AC1608">
            <v>0</v>
          </cell>
        </row>
        <row r="1609">
          <cell r="F1609">
            <v>3516063</v>
          </cell>
          <cell r="G1609">
            <v>31</v>
          </cell>
          <cell r="H1609">
            <v>2</v>
          </cell>
          <cell r="I1609" t="str">
            <v>63</v>
          </cell>
          <cell r="J1609" t="str">
            <v>SPEED</v>
          </cell>
          <cell r="K1609" t="str">
            <v>00/0</v>
          </cell>
          <cell r="L1609" t="str">
            <v/>
          </cell>
          <cell r="M1609" t="str">
            <v>F</v>
          </cell>
          <cell r="N1609" t="str">
            <v>W</v>
          </cell>
          <cell r="O1609">
            <v>1899</v>
          </cell>
          <cell r="P1609">
            <v>1385</v>
          </cell>
          <cell r="Q1609">
            <v>1625.26</v>
          </cell>
          <cell r="R1609">
            <v>0</v>
          </cell>
          <cell r="S1609">
            <v>0</v>
          </cell>
          <cell r="T1609">
            <v>0</v>
          </cell>
          <cell r="U1609">
            <v>4</v>
          </cell>
          <cell r="V1609">
            <v>6492.32</v>
          </cell>
          <cell r="W1609">
            <v>4</v>
          </cell>
          <cell r="X1609">
            <v>6492.32</v>
          </cell>
          <cell r="Y1609">
            <v>70006</v>
          </cell>
          <cell r="Z1609" t="str">
            <v>KALRO INTERNATI</v>
          </cell>
        </row>
        <row r="1610">
          <cell r="F1610">
            <v>3511063</v>
          </cell>
          <cell r="G1610">
            <v>31</v>
          </cell>
          <cell r="H1610">
            <v>2</v>
          </cell>
          <cell r="I1610" t="str">
            <v>63</v>
          </cell>
          <cell r="J1610" t="str">
            <v>SPEED</v>
          </cell>
          <cell r="K1610" t="str">
            <v>00/0</v>
          </cell>
          <cell r="L1610" t="str">
            <v/>
          </cell>
          <cell r="M1610" t="str">
            <v>F</v>
          </cell>
          <cell r="N1610" t="str">
            <v>W</v>
          </cell>
          <cell r="O1610">
            <v>1899</v>
          </cell>
          <cell r="P1610">
            <v>1400</v>
          </cell>
          <cell r="Q1610">
            <v>1642.86</v>
          </cell>
          <cell r="R1610">
            <v>0</v>
          </cell>
          <cell r="S1610">
            <v>0</v>
          </cell>
          <cell r="T1610">
            <v>0</v>
          </cell>
          <cell r="U1610">
            <v>0</v>
          </cell>
          <cell r="V1610">
            <v>0</v>
          </cell>
          <cell r="W1610">
            <v>0</v>
          </cell>
          <cell r="X1610">
            <v>0</v>
          </cell>
          <cell r="Y1610">
            <v>70006</v>
          </cell>
          <cell r="Z1610" t="str">
            <v>KALRO INTERNATI</v>
          </cell>
        </row>
        <row r="1611">
          <cell r="F1611">
            <v>4511063</v>
          </cell>
          <cell r="G1611">
            <v>31</v>
          </cell>
          <cell r="H1611">
            <v>2</v>
          </cell>
          <cell r="I1611" t="str">
            <v>63</v>
          </cell>
          <cell r="J1611" t="str">
            <v>SPEED</v>
          </cell>
          <cell r="K1611" t="str">
            <v>00/0</v>
          </cell>
          <cell r="L1611" t="str">
            <v/>
          </cell>
          <cell r="M1611" t="str">
            <v>F</v>
          </cell>
          <cell r="N1611" t="str">
            <v>W</v>
          </cell>
          <cell r="O1611">
            <v>1999</v>
          </cell>
          <cell r="P1611">
            <v>1471</v>
          </cell>
          <cell r="Q1611">
            <v>1726.17</v>
          </cell>
          <cell r="R1611">
            <v>0</v>
          </cell>
          <cell r="S1611">
            <v>0</v>
          </cell>
          <cell r="T1611">
            <v>0</v>
          </cell>
          <cell r="U1611">
            <v>0</v>
          </cell>
          <cell r="V1611">
            <v>0</v>
          </cell>
          <cell r="W1611">
            <v>0</v>
          </cell>
          <cell r="X1611">
            <v>0</v>
          </cell>
          <cell r="Y1611">
            <v>70006</v>
          </cell>
          <cell r="Z1611" t="str">
            <v>KALRO INTERNATI</v>
          </cell>
        </row>
        <row r="1612">
          <cell r="F1612">
            <v>4516063</v>
          </cell>
          <cell r="G1612">
            <v>31</v>
          </cell>
          <cell r="H1612">
            <v>2</v>
          </cell>
          <cell r="I1612" t="str">
            <v>63</v>
          </cell>
          <cell r="J1612" t="str">
            <v>SPEED</v>
          </cell>
          <cell r="K1612" t="str">
            <v>00/0</v>
          </cell>
          <cell r="L1612" t="str">
            <v/>
          </cell>
          <cell r="M1612" t="str">
            <v>F</v>
          </cell>
          <cell r="N1612" t="str">
            <v>W</v>
          </cell>
          <cell r="O1612">
            <v>1999</v>
          </cell>
          <cell r="P1612">
            <v>1451</v>
          </cell>
          <cell r="Q1612">
            <v>1702.7</v>
          </cell>
          <cell r="R1612">
            <v>0</v>
          </cell>
          <cell r="S1612">
            <v>0</v>
          </cell>
          <cell r="T1612">
            <v>0</v>
          </cell>
          <cell r="U1612">
            <v>4</v>
          </cell>
          <cell r="V1612">
            <v>6577.91</v>
          </cell>
          <cell r="W1612">
            <v>4</v>
          </cell>
          <cell r="X1612">
            <v>6577.91</v>
          </cell>
          <cell r="Y1612">
            <v>70006</v>
          </cell>
          <cell r="Z1612" t="str">
            <v>KALRO INTERNATI</v>
          </cell>
        </row>
        <row r="1613">
          <cell r="F1613">
            <v>5516063</v>
          </cell>
          <cell r="G1613">
            <v>31</v>
          </cell>
          <cell r="H1613">
            <v>2</v>
          </cell>
          <cell r="I1613" t="str">
            <v>63</v>
          </cell>
          <cell r="J1613" t="str">
            <v>SPEED</v>
          </cell>
          <cell r="K1613" t="str">
            <v>00/0</v>
          </cell>
          <cell r="L1613" t="str">
            <v/>
          </cell>
          <cell r="M1613" t="str">
            <v>F</v>
          </cell>
          <cell r="N1613" t="str">
            <v>W</v>
          </cell>
          <cell r="O1613">
            <v>1999</v>
          </cell>
          <cell r="P1613">
            <v>1527</v>
          </cell>
          <cell r="Q1613">
            <v>1791.89</v>
          </cell>
          <cell r="R1613">
            <v>0</v>
          </cell>
          <cell r="S1613">
            <v>0</v>
          </cell>
          <cell r="T1613">
            <v>0</v>
          </cell>
          <cell r="U1613">
            <v>0</v>
          </cell>
          <cell r="V1613">
            <v>0</v>
          </cell>
          <cell r="W1613">
            <v>0</v>
          </cell>
          <cell r="X1613">
            <v>0</v>
          </cell>
          <cell r="Y1613">
            <v>70006</v>
          </cell>
          <cell r="Z1613" t="str">
            <v>KALRO INTERNATI</v>
          </cell>
        </row>
        <row r="1614">
          <cell r="F1614">
            <v>5511063</v>
          </cell>
          <cell r="G1614">
            <v>31</v>
          </cell>
          <cell r="H1614">
            <v>2</v>
          </cell>
          <cell r="I1614" t="str">
            <v>63</v>
          </cell>
          <cell r="J1614" t="str">
            <v>SPEED</v>
          </cell>
          <cell r="K1614" t="str">
            <v>00/0</v>
          </cell>
          <cell r="L1614" t="str">
            <v/>
          </cell>
          <cell r="M1614" t="str">
            <v>F</v>
          </cell>
          <cell r="N1614" t="str">
            <v>W</v>
          </cell>
          <cell r="O1614">
            <v>1999</v>
          </cell>
          <cell r="P1614">
            <v>1547</v>
          </cell>
          <cell r="Q1614">
            <v>1815.36</v>
          </cell>
          <cell r="R1614">
            <v>0</v>
          </cell>
          <cell r="S1614">
            <v>0</v>
          </cell>
          <cell r="T1614">
            <v>0</v>
          </cell>
          <cell r="U1614">
            <v>0</v>
          </cell>
          <cell r="V1614">
            <v>0</v>
          </cell>
          <cell r="W1614">
            <v>0</v>
          </cell>
          <cell r="X1614">
            <v>0</v>
          </cell>
          <cell r="Y1614">
            <v>70006</v>
          </cell>
          <cell r="Z1614" t="str">
            <v>KALRO INTERNATI</v>
          </cell>
        </row>
        <row r="1615">
          <cell r="F1615">
            <v>1516586</v>
          </cell>
          <cell r="G1615">
            <v>31</v>
          </cell>
          <cell r="H1615">
            <v>2</v>
          </cell>
          <cell r="I1615" t="str">
            <v>86</v>
          </cell>
          <cell r="J1615" t="str">
            <v>ANGEL</v>
          </cell>
          <cell r="K1615" t="str">
            <v>00/0</v>
          </cell>
          <cell r="L1615" t="str">
            <v>+</v>
          </cell>
          <cell r="M1615" t="str">
            <v>B</v>
          </cell>
          <cell r="N1615" t="str">
            <v>D</v>
          </cell>
          <cell r="O1615">
            <v>999</v>
          </cell>
          <cell r="P1615">
            <v>451.5</v>
          </cell>
          <cell r="Q1615">
            <v>529.82000000000005</v>
          </cell>
          <cell r="R1615">
            <v>1</v>
          </cell>
          <cell r="S1615">
            <v>0</v>
          </cell>
          <cell r="T1615">
            <v>1</v>
          </cell>
          <cell r="U1615">
            <v>0</v>
          </cell>
          <cell r="V1615">
            <v>0</v>
          </cell>
          <cell r="W1615">
            <v>14</v>
          </cell>
          <cell r="X1615">
            <v>11680.67</v>
          </cell>
          <cell r="Y1615">
            <v>70077</v>
          </cell>
          <cell r="Z1615" t="str">
            <v xml:space="preserve">C.P.I FOOTWARE </v>
          </cell>
          <cell r="AA1615">
            <v>58</v>
          </cell>
          <cell r="AB1615">
            <v>48541.36</v>
          </cell>
          <cell r="AC1615">
            <v>153</v>
          </cell>
        </row>
        <row r="1616">
          <cell r="F1616">
            <v>2516586</v>
          </cell>
          <cell r="G1616">
            <v>31</v>
          </cell>
          <cell r="H1616">
            <v>2</v>
          </cell>
          <cell r="I1616" t="str">
            <v>86</v>
          </cell>
          <cell r="J1616" t="str">
            <v>ANGEL</v>
          </cell>
          <cell r="K1616" t="str">
            <v>00/0</v>
          </cell>
          <cell r="L1616" t="str">
            <v>+</v>
          </cell>
          <cell r="M1616" t="str">
            <v>B</v>
          </cell>
          <cell r="N1616" t="str">
            <v>D</v>
          </cell>
          <cell r="O1616">
            <v>999</v>
          </cell>
          <cell r="P1616">
            <v>451.5</v>
          </cell>
          <cell r="Q1616">
            <v>529.82000000000005</v>
          </cell>
          <cell r="R1616">
            <v>3</v>
          </cell>
          <cell r="S1616">
            <v>1</v>
          </cell>
          <cell r="T1616">
            <v>1</v>
          </cell>
          <cell r="U1616">
            <v>1</v>
          </cell>
          <cell r="V1616">
            <v>853.85</v>
          </cell>
          <cell r="W1616">
            <v>89</v>
          </cell>
          <cell r="X1616">
            <v>75591.34</v>
          </cell>
          <cell r="Y1616">
            <v>70077</v>
          </cell>
          <cell r="Z1616" t="str">
            <v xml:space="preserve">C.P.I FOOTWARE </v>
          </cell>
          <cell r="AA1616">
            <v>186</v>
          </cell>
          <cell r="AB1616">
            <v>155989.79999999999</v>
          </cell>
          <cell r="AC1616">
            <v>196</v>
          </cell>
        </row>
        <row r="1617">
          <cell r="F1617">
            <v>2516587</v>
          </cell>
          <cell r="G1617">
            <v>31</v>
          </cell>
          <cell r="H1617">
            <v>2</v>
          </cell>
          <cell r="I1617" t="str">
            <v>87</v>
          </cell>
          <cell r="J1617" t="str">
            <v>BEN-V</v>
          </cell>
          <cell r="K1617" t="str">
            <v>00/0</v>
          </cell>
          <cell r="L1617" t="str">
            <v>+</v>
          </cell>
          <cell r="M1617" t="str">
            <v>B</v>
          </cell>
          <cell r="N1617" t="str">
            <v>D</v>
          </cell>
          <cell r="O1617">
            <v>1199</v>
          </cell>
          <cell r="P1617">
            <v>551.25</v>
          </cell>
          <cell r="Q1617">
            <v>646.88</v>
          </cell>
          <cell r="R1617">
            <v>2</v>
          </cell>
          <cell r="S1617">
            <v>5</v>
          </cell>
          <cell r="T1617">
            <v>2</v>
          </cell>
          <cell r="U1617">
            <v>1</v>
          </cell>
          <cell r="V1617">
            <v>1024.79</v>
          </cell>
          <cell r="W1617">
            <v>69</v>
          </cell>
          <cell r="X1617">
            <v>70095.63</v>
          </cell>
          <cell r="Y1617">
            <v>70077</v>
          </cell>
          <cell r="Z1617" t="str">
            <v xml:space="preserve">C.P.I FOOTWARE </v>
          </cell>
          <cell r="AA1617">
            <v>113</v>
          </cell>
          <cell r="AB1617">
            <v>113700.43</v>
          </cell>
          <cell r="AC1617">
            <v>63</v>
          </cell>
        </row>
        <row r="1618">
          <cell r="F1618">
            <v>1216587</v>
          </cell>
          <cell r="G1618">
            <v>31</v>
          </cell>
          <cell r="H1618">
            <v>2</v>
          </cell>
          <cell r="I1618" t="str">
            <v>87</v>
          </cell>
          <cell r="J1618" t="str">
            <v>BEN-L</v>
          </cell>
          <cell r="K1618" t="str">
            <v>00/0</v>
          </cell>
          <cell r="L1618" t="str">
            <v>+</v>
          </cell>
          <cell r="M1618" t="str">
            <v>B</v>
          </cell>
          <cell r="N1618" t="str">
            <v>D</v>
          </cell>
          <cell r="O1618">
            <v>1199</v>
          </cell>
          <cell r="P1618">
            <v>551.25</v>
          </cell>
          <cell r="Q1618">
            <v>646.88</v>
          </cell>
          <cell r="R1618">
            <v>0</v>
          </cell>
          <cell r="S1618">
            <v>0</v>
          </cell>
          <cell r="T1618">
            <v>0</v>
          </cell>
          <cell r="U1618">
            <v>1</v>
          </cell>
          <cell r="V1618">
            <v>1024.79</v>
          </cell>
          <cell r="W1618">
            <v>2</v>
          </cell>
          <cell r="X1618">
            <v>1352.74</v>
          </cell>
          <cell r="Y1618">
            <v>70077</v>
          </cell>
          <cell r="Z1618" t="str">
            <v xml:space="preserve">C.P.I FOOTWARE </v>
          </cell>
          <cell r="AA1618">
            <v>29</v>
          </cell>
          <cell r="AB1618">
            <v>26839.23</v>
          </cell>
          <cell r="AC1618">
            <v>101</v>
          </cell>
        </row>
        <row r="1619">
          <cell r="F1619">
            <v>2216587</v>
          </cell>
          <cell r="G1619">
            <v>31</v>
          </cell>
          <cell r="H1619">
            <v>2</v>
          </cell>
          <cell r="I1619" t="str">
            <v>87</v>
          </cell>
          <cell r="J1619" t="str">
            <v>BEN-L</v>
          </cell>
          <cell r="K1619" t="str">
            <v>00/0</v>
          </cell>
          <cell r="L1619" t="str">
            <v>+</v>
          </cell>
          <cell r="M1619" t="str">
            <v>B</v>
          </cell>
          <cell r="N1619" t="str">
            <v>D</v>
          </cell>
          <cell r="O1619">
            <v>1199</v>
          </cell>
          <cell r="P1619">
            <v>551.25</v>
          </cell>
          <cell r="Q1619">
            <v>646.88</v>
          </cell>
          <cell r="R1619">
            <v>0</v>
          </cell>
          <cell r="S1619">
            <v>0</v>
          </cell>
          <cell r="T1619">
            <v>1</v>
          </cell>
          <cell r="U1619">
            <v>0</v>
          </cell>
          <cell r="V1619">
            <v>0</v>
          </cell>
          <cell r="W1619">
            <v>5</v>
          </cell>
          <cell r="X1619">
            <v>2203.36</v>
          </cell>
          <cell r="Y1619">
            <v>70077</v>
          </cell>
          <cell r="Z1619" t="str">
            <v xml:space="preserve">C.P.I FOOTWARE </v>
          </cell>
          <cell r="AA1619">
            <v>71</v>
          </cell>
          <cell r="AB1619">
            <v>72114.460000000006</v>
          </cell>
          <cell r="AC1619">
            <v>128</v>
          </cell>
        </row>
        <row r="1620">
          <cell r="F1620">
            <v>1516587</v>
          </cell>
          <cell r="G1620">
            <v>31</v>
          </cell>
          <cell r="H1620">
            <v>2</v>
          </cell>
          <cell r="I1620" t="str">
            <v>87</v>
          </cell>
          <cell r="J1620" t="str">
            <v>BEN-V</v>
          </cell>
          <cell r="K1620" t="str">
            <v>00/0</v>
          </cell>
          <cell r="L1620" t="str">
            <v>+</v>
          </cell>
          <cell r="M1620" t="str">
            <v>B</v>
          </cell>
          <cell r="N1620" t="str">
            <v>D</v>
          </cell>
          <cell r="O1620">
            <v>1199</v>
          </cell>
          <cell r="P1620">
            <v>551.25</v>
          </cell>
          <cell r="Q1620">
            <v>646.88</v>
          </cell>
          <cell r="R1620">
            <v>0</v>
          </cell>
          <cell r="S1620">
            <v>1</v>
          </cell>
          <cell r="T1620">
            <v>-1</v>
          </cell>
          <cell r="U1620">
            <v>2</v>
          </cell>
          <cell r="V1620">
            <v>2049.58</v>
          </cell>
          <cell r="W1620">
            <v>27</v>
          </cell>
          <cell r="X1620">
            <v>25968.21</v>
          </cell>
          <cell r="Y1620">
            <v>70077</v>
          </cell>
          <cell r="Z1620" t="str">
            <v xml:space="preserve">C.P.I FOOTWARE </v>
          </cell>
          <cell r="AA1620">
            <v>88</v>
          </cell>
          <cell r="AB1620">
            <v>88541.84</v>
          </cell>
          <cell r="AC1620">
            <v>86</v>
          </cell>
        </row>
        <row r="1621">
          <cell r="F1621">
            <v>8891106</v>
          </cell>
          <cell r="G1621">
            <v>31</v>
          </cell>
          <cell r="H1621">
            <v>6</v>
          </cell>
          <cell r="I1621" t="str">
            <v>06</v>
          </cell>
          <cell r="J1621" t="str">
            <v>AIM</v>
          </cell>
          <cell r="K1621" t="str">
            <v>51/3</v>
          </cell>
          <cell r="L1621" t="str">
            <v>+</v>
          </cell>
          <cell r="M1621" t="str">
            <v>P</v>
          </cell>
          <cell r="N1621" t="str">
            <v>N</v>
          </cell>
          <cell r="O1621">
            <v>1499</v>
          </cell>
          <cell r="P1621">
            <v>662</v>
          </cell>
          <cell r="Q1621">
            <v>662</v>
          </cell>
          <cell r="R1621">
            <v>65</v>
          </cell>
          <cell r="S1621">
            <v>40</v>
          </cell>
          <cell r="T1621">
            <v>68</v>
          </cell>
          <cell r="U1621">
            <v>72</v>
          </cell>
          <cell r="V1621">
            <v>91718.98</v>
          </cell>
          <cell r="W1621">
            <v>2518</v>
          </cell>
          <cell r="X1621">
            <v>2950484.8</v>
          </cell>
          <cell r="Y1621">
            <v>13261</v>
          </cell>
          <cell r="Z1621" t="str">
            <v xml:space="preserve">D.I.P.         </v>
          </cell>
          <cell r="AA1621">
            <v>1642</v>
          </cell>
          <cell r="AB1621">
            <v>2032319.4</v>
          </cell>
          <cell r="AC1621">
            <v>3264</v>
          </cell>
        </row>
        <row r="1622">
          <cell r="F1622">
            <v>8896106</v>
          </cell>
          <cell r="G1622">
            <v>31</v>
          </cell>
          <cell r="H1622">
            <v>6</v>
          </cell>
          <cell r="I1622" t="str">
            <v>06</v>
          </cell>
          <cell r="J1622" t="str">
            <v>AIM</v>
          </cell>
          <cell r="K1622" t="str">
            <v>51/3</v>
          </cell>
          <cell r="L1622" t="str">
            <v>+</v>
          </cell>
          <cell r="M1622" t="str">
            <v>P</v>
          </cell>
          <cell r="N1622" t="str">
            <v>N</v>
          </cell>
          <cell r="O1622">
            <v>1499</v>
          </cell>
          <cell r="P1622">
            <v>662</v>
          </cell>
          <cell r="Q1622">
            <v>662</v>
          </cell>
          <cell r="R1622">
            <v>28</v>
          </cell>
          <cell r="S1622">
            <v>13</v>
          </cell>
          <cell r="T1622">
            <v>16</v>
          </cell>
          <cell r="U1622">
            <v>10</v>
          </cell>
          <cell r="V1622">
            <v>12619.82</v>
          </cell>
          <cell r="W1622">
            <v>661</v>
          </cell>
          <cell r="X1622">
            <v>827001.78</v>
          </cell>
          <cell r="Y1622">
            <v>13261</v>
          </cell>
          <cell r="Z1622" t="str">
            <v xml:space="preserve">D.I.P.         </v>
          </cell>
          <cell r="AA1622">
            <v>692</v>
          </cell>
          <cell r="AB1622">
            <v>847987.81</v>
          </cell>
          <cell r="AC1622">
            <v>1170</v>
          </cell>
        </row>
        <row r="1623">
          <cell r="F1623">
            <v>4891111</v>
          </cell>
          <cell r="G1623">
            <v>31</v>
          </cell>
          <cell r="H1623">
            <v>6</v>
          </cell>
          <cell r="I1623" t="str">
            <v>11</v>
          </cell>
          <cell r="J1623" t="str">
            <v>CONQUERER</v>
          </cell>
          <cell r="K1623" t="str">
            <v>36/3</v>
          </cell>
          <cell r="L1623" t="str">
            <v>+</v>
          </cell>
          <cell r="M1623" t="str">
            <v>B</v>
          </cell>
          <cell r="N1623" t="str">
            <v>N</v>
          </cell>
          <cell r="O1623">
            <v>1099</v>
          </cell>
          <cell r="P1623">
            <v>495</v>
          </cell>
          <cell r="Q1623">
            <v>495</v>
          </cell>
          <cell r="R1623">
            <v>29</v>
          </cell>
          <cell r="S1623">
            <v>17</v>
          </cell>
          <cell r="T1623">
            <v>25</v>
          </cell>
          <cell r="U1623">
            <v>31</v>
          </cell>
          <cell r="V1623">
            <v>26047.1</v>
          </cell>
          <cell r="W1623">
            <v>833</v>
          </cell>
          <cell r="X1623">
            <v>759434.3</v>
          </cell>
          <cell r="Y1623">
            <v>13261</v>
          </cell>
          <cell r="Z1623" t="str">
            <v xml:space="preserve">D.I.P.         </v>
          </cell>
          <cell r="AA1623">
            <v>1338</v>
          </cell>
          <cell r="AB1623">
            <v>1238107.8999999999</v>
          </cell>
          <cell r="AC1623">
            <v>1430</v>
          </cell>
        </row>
        <row r="1624">
          <cell r="F1624">
            <v>4896111</v>
          </cell>
          <cell r="G1624">
            <v>31</v>
          </cell>
          <cell r="H1624">
            <v>6</v>
          </cell>
          <cell r="I1624" t="str">
            <v>11</v>
          </cell>
          <cell r="J1624" t="str">
            <v>CONQUERER</v>
          </cell>
          <cell r="K1624" t="str">
            <v>36/3</v>
          </cell>
          <cell r="L1624" t="str">
            <v>+</v>
          </cell>
          <cell r="M1624" t="str">
            <v>B</v>
          </cell>
          <cell r="N1624" t="str">
            <v>N</v>
          </cell>
          <cell r="O1624">
            <v>1099</v>
          </cell>
          <cell r="P1624">
            <v>495</v>
          </cell>
          <cell r="Q1624">
            <v>495</v>
          </cell>
          <cell r="R1624">
            <v>12</v>
          </cell>
          <cell r="S1624">
            <v>7</v>
          </cell>
          <cell r="T1624">
            <v>4</v>
          </cell>
          <cell r="U1624">
            <v>8</v>
          </cell>
          <cell r="V1624">
            <v>7326.69</v>
          </cell>
          <cell r="W1624">
            <v>410</v>
          </cell>
          <cell r="X1624">
            <v>382321.86</v>
          </cell>
          <cell r="Y1624">
            <v>13261</v>
          </cell>
          <cell r="Z1624" t="str">
            <v xml:space="preserve">D.I.P.         </v>
          </cell>
          <cell r="AA1624">
            <v>598</v>
          </cell>
          <cell r="AB1624">
            <v>557462.71</v>
          </cell>
          <cell r="AC1624">
            <v>705</v>
          </cell>
        </row>
        <row r="1625">
          <cell r="F1625">
            <v>8896111</v>
          </cell>
          <cell r="G1625">
            <v>31</v>
          </cell>
          <cell r="H1625">
            <v>6</v>
          </cell>
          <cell r="I1625" t="str">
            <v>11</v>
          </cell>
          <cell r="J1625" t="str">
            <v>CONQUERER</v>
          </cell>
          <cell r="K1625" t="str">
            <v>36/3</v>
          </cell>
          <cell r="L1625" t="str">
            <v>+</v>
          </cell>
          <cell r="M1625" t="str">
            <v>B</v>
          </cell>
          <cell r="N1625" t="str">
            <v>N</v>
          </cell>
          <cell r="O1625">
            <v>1199</v>
          </cell>
          <cell r="P1625">
            <v>586</v>
          </cell>
          <cell r="Q1625">
            <v>586</v>
          </cell>
          <cell r="R1625">
            <v>335</v>
          </cell>
          <cell r="S1625">
            <v>71</v>
          </cell>
          <cell r="T1625">
            <v>91</v>
          </cell>
          <cell r="U1625">
            <v>333</v>
          </cell>
          <cell r="V1625">
            <v>293190.45</v>
          </cell>
          <cell r="W1625">
            <v>9386</v>
          </cell>
          <cell r="X1625">
            <v>6399005.9000000004</v>
          </cell>
          <cell r="Y1625">
            <v>13261</v>
          </cell>
          <cell r="Z1625" t="str">
            <v xml:space="preserve">D.I.P.         </v>
          </cell>
          <cell r="AA1625">
            <v>8990</v>
          </cell>
          <cell r="AB1625">
            <v>5127381.8</v>
          </cell>
          <cell r="AC1625">
            <v>11488</v>
          </cell>
        </row>
        <row r="1626">
          <cell r="F1626">
            <v>8891111</v>
          </cell>
          <cell r="G1626">
            <v>31</v>
          </cell>
          <cell r="H1626">
            <v>6</v>
          </cell>
          <cell r="I1626" t="str">
            <v>11</v>
          </cell>
          <cell r="J1626" t="str">
            <v>CONQUERER</v>
          </cell>
          <cell r="K1626" t="str">
            <v>36/3</v>
          </cell>
          <cell r="L1626" t="str">
            <v>+</v>
          </cell>
          <cell r="M1626" t="str">
            <v>B</v>
          </cell>
          <cell r="N1626" t="str">
            <v>N</v>
          </cell>
          <cell r="O1626">
            <v>1199</v>
          </cell>
          <cell r="P1626">
            <v>586</v>
          </cell>
          <cell r="Q1626">
            <v>586</v>
          </cell>
          <cell r="R1626">
            <v>116</v>
          </cell>
          <cell r="S1626">
            <v>41</v>
          </cell>
          <cell r="T1626">
            <v>61</v>
          </cell>
          <cell r="U1626">
            <v>80</v>
          </cell>
          <cell r="V1626">
            <v>75840.7</v>
          </cell>
          <cell r="W1626">
            <v>1950</v>
          </cell>
          <cell r="X1626">
            <v>1826559.7</v>
          </cell>
          <cell r="Y1626">
            <v>13261</v>
          </cell>
          <cell r="Z1626" t="str">
            <v xml:space="preserve">D.I.P.         </v>
          </cell>
          <cell r="AA1626">
            <v>2750</v>
          </cell>
          <cell r="AB1626">
            <v>2756591.5</v>
          </cell>
          <cell r="AC1626">
            <v>3356</v>
          </cell>
        </row>
        <row r="1627">
          <cell r="F1627">
            <v>3891013</v>
          </cell>
          <cell r="G1627">
            <v>31</v>
          </cell>
          <cell r="H1627">
            <v>6</v>
          </cell>
          <cell r="I1627" t="str">
            <v>13</v>
          </cell>
          <cell r="J1627" t="str">
            <v>RALLY LACE UP</v>
          </cell>
          <cell r="K1627" t="str">
            <v>40/4</v>
          </cell>
          <cell r="L1627" t="str">
            <v>-</v>
          </cell>
          <cell r="M1627" t="str">
            <v>F</v>
          </cell>
          <cell r="N1627" t="str">
            <v>D</v>
          </cell>
          <cell r="O1627">
            <v>1099</v>
          </cell>
          <cell r="P1627">
            <v>580</v>
          </cell>
          <cell r="Q1627">
            <v>580</v>
          </cell>
          <cell r="R1627">
            <v>0</v>
          </cell>
          <cell r="S1627">
            <v>0</v>
          </cell>
          <cell r="T1627">
            <v>1</v>
          </cell>
          <cell r="U1627">
            <v>0</v>
          </cell>
          <cell r="V1627">
            <v>0</v>
          </cell>
          <cell r="W1627">
            <v>5</v>
          </cell>
          <cell r="X1627">
            <v>1106.8599999999999</v>
          </cell>
          <cell r="Y1627">
            <v>13262</v>
          </cell>
          <cell r="Z1627" t="str">
            <v xml:space="preserve">D.I.P.         </v>
          </cell>
          <cell r="AA1627">
            <v>61</v>
          </cell>
          <cell r="AB1627">
            <v>11957.43</v>
          </cell>
          <cell r="AC1627">
            <v>158</v>
          </cell>
        </row>
        <row r="1628">
          <cell r="F1628">
            <v>4891013</v>
          </cell>
          <cell r="G1628">
            <v>31</v>
          </cell>
          <cell r="H1628">
            <v>6</v>
          </cell>
          <cell r="I1628" t="str">
            <v>13</v>
          </cell>
          <cell r="J1628" t="str">
            <v>RALLY LACE UP</v>
          </cell>
          <cell r="K1628" t="str">
            <v>38/8</v>
          </cell>
          <cell r="L1628" t="str">
            <v>-</v>
          </cell>
          <cell r="M1628" t="str">
            <v>F</v>
          </cell>
          <cell r="N1628" t="str">
            <v>D</v>
          </cell>
          <cell r="O1628">
            <v>200</v>
          </cell>
          <cell r="P1628">
            <v>650</v>
          </cell>
          <cell r="Q1628">
            <v>650</v>
          </cell>
          <cell r="R1628">
            <v>0</v>
          </cell>
          <cell r="S1628">
            <v>0</v>
          </cell>
          <cell r="T1628">
            <v>0</v>
          </cell>
          <cell r="U1628">
            <v>0</v>
          </cell>
          <cell r="V1628">
            <v>0</v>
          </cell>
          <cell r="W1628">
            <v>2</v>
          </cell>
          <cell r="X1628">
            <v>341.88</v>
          </cell>
          <cell r="Y1628">
            <v>13262</v>
          </cell>
          <cell r="Z1628" t="str">
            <v xml:space="preserve">D.I.P.         </v>
          </cell>
          <cell r="AA1628">
            <v>12</v>
          </cell>
          <cell r="AB1628">
            <v>2101.29</v>
          </cell>
          <cell r="AC1628">
            <v>35</v>
          </cell>
        </row>
        <row r="1629">
          <cell r="F1629">
            <v>8891013</v>
          </cell>
          <cell r="G1629">
            <v>31</v>
          </cell>
          <cell r="H1629">
            <v>6</v>
          </cell>
          <cell r="I1629" t="str">
            <v>13</v>
          </cell>
          <cell r="J1629" t="str">
            <v>RALLY LACE UP</v>
          </cell>
          <cell r="K1629" t="str">
            <v>38/8</v>
          </cell>
          <cell r="L1629" t="str">
            <v>-</v>
          </cell>
          <cell r="M1629" t="str">
            <v>F</v>
          </cell>
          <cell r="N1629" t="str">
            <v>D</v>
          </cell>
          <cell r="O1629">
            <v>200</v>
          </cell>
          <cell r="P1629">
            <v>770</v>
          </cell>
          <cell r="Q1629">
            <v>770</v>
          </cell>
          <cell r="R1629">
            <v>0</v>
          </cell>
          <cell r="S1629">
            <v>0</v>
          </cell>
          <cell r="T1629">
            <v>1</v>
          </cell>
          <cell r="U1629">
            <v>0</v>
          </cell>
          <cell r="V1629">
            <v>0</v>
          </cell>
          <cell r="W1629">
            <v>4</v>
          </cell>
          <cell r="X1629">
            <v>2049.58</v>
          </cell>
          <cell r="Y1629">
            <v>13262</v>
          </cell>
          <cell r="Z1629" t="str">
            <v xml:space="preserve">D.I.P.         </v>
          </cell>
          <cell r="AA1629">
            <v>19</v>
          </cell>
          <cell r="AB1629">
            <v>4304.58</v>
          </cell>
          <cell r="AC1629">
            <v>60</v>
          </cell>
        </row>
        <row r="1630">
          <cell r="F1630">
            <v>8896053</v>
          </cell>
          <cell r="G1630">
            <v>31</v>
          </cell>
          <cell r="H1630">
            <v>6</v>
          </cell>
          <cell r="I1630" t="str">
            <v>53</v>
          </cell>
          <cell r="J1630" t="str">
            <v>CONQUERER</v>
          </cell>
          <cell r="K1630" t="str">
            <v>00/0</v>
          </cell>
          <cell r="L1630" t="str">
            <v/>
          </cell>
          <cell r="M1630" t="str">
            <v>B</v>
          </cell>
          <cell r="N1630" t="str">
            <v>D</v>
          </cell>
          <cell r="O1630">
            <v>1199</v>
          </cell>
          <cell r="P1630">
            <v>620</v>
          </cell>
          <cell r="Q1630">
            <v>727.55</v>
          </cell>
          <cell r="R1630">
            <v>1</v>
          </cell>
          <cell r="S1630">
            <v>0</v>
          </cell>
          <cell r="T1630">
            <v>0</v>
          </cell>
          <cell r="U1630">
            <v>3</v>
          </cell>
          <cell r="V1630">
            <v>3074.37</v>
          </cell>
          <cell r="W1630">
            <v>268</v>
          </cell>
          <cell r="X1630">
            <v>131508.49</v>
          </cell>
          <cell r="Y1630">
            <v>70021</v>
          </cell>
          <cell r="Z1630" t="str">
            <v>LIYARK INDUSTRI</v>
          </cell>
          <cell r="AA1630">
            <v>283</v>
          </cell>
          <cell r="AB1630">
            <v>139194.34</v>
          </cell>
          <cell r="AC1630">
            <v>1190</v>
          </cell>
        </row>
        <row r="1631">
          <cell r="F1631">
            <v>3896191</v>
          </cell>
          <cell r="G1631">
            <v>31</v>
          </cell>
          <cell r="H1631">
            <v>6</v>
          </cell>
          <cell r="I1631" t="str">
            <v>91</v>
          </cell>
          <cell r="J1631" t="str">
            <v>CONQUERER</v>
          </cell>
          <cell r="K1631" t="str">
            <v>36/3</v>
          </cell>
          <cell r="L1631" t="str">
            <v>+</v>
          </cell>
          <cell r="M1631" t="str">
            <v>N</v>
          </cell>
          <cell r="N1631" t="str">
            <v>N</v>
          </cell>
          <cell r="O1631">
            <v>999</v>
          </cell>
          <cell r="P1631">
            <v>458</v>
          </cell>
          <cell r="Q1631">
            <v>458</v>
          </cell>
          <cell r="R1631">
            <v>5</v>
          </cell>
          <cell r="S1631">
            <v>3</v>
          </cell>
          <cell r="T1631">
            <v>4</v>
          </cell>
          <cell r="U1631">
            <v>4</v>
          </cell>
          <cell r="V1631">
            <v>3415.4</v>
          </cell>
          <cell r="W1631">
            <v>131</v>
          </cell>
          <cell r="X1631">
            <v>110923.65</v>
          </cell>
          <cell r="Y1631">
            <v>13261</v>
          </cell>
          <cell r="Z1631" t="str">
            <v xml:space="preserve">D.I.P.         </v>
          </cell>
          <cell r="AA1631">
            <v>98</v>
          </cell>
          <cell r="AB1631">
            <v>82567.31</v>
          </cell>
          <cell r="AC1631">
            <v>70</v>
          </cell>
        </row>
        <row r="1632">
          <cell r="F1632">
            <v>3891191</v>
          </cell>
          <cell r="G1632">
            <v>31</v>
          </cell>
          <cell r="H1632">
            <v>6</v>
          </cell>
          <cell r="I1632" t="str">
            <v>91</v>
          </cell>
          <cell r="J1632" t="str">
            <v>CONQUERER</v>
          </cell>
          <cell r="K1632" t="str">
            <v>36/3</v>
          </cell>
          <cell r="L1632" t="str">
            <v>+</v>
          </cell>
          <cell r="M1632" t="str">
            <v>N</v>
          </cell>
          <cell r="N1632" t="str">
            <v>N</v>
          </cell>
          <cell r="O1632">
            <v>999</v>
          </cell>
          <cell r="P1632">
            <v>458</v>
          </cell>
          <cell r="Q1632">
            <v>458</v>
          </cell>
          <cell r="R1632">
            <v>10</v>
          </cell>
          <cell r="S1632">
            <v>10</v>
          </cell>
          <cell r="T1632">
            <v>7</v>
          </cell>
          <cell r="U1632">
            <v>16</v>
          </cell>
          <cell r="V1632">
            <v>11357.31</v>
          </cell>
          <cell r="W1632">
            <v>264</v>
          </cell>
          <cell r="X1632">
            <v>214383.61</v>
          </cell>
          <cell r="Y1632">
            <v>13261</v>
          </cell>
          <cell r="Z1632" t="str">
            <v xml:space="preserve">D.I.P.         </v>
          </cell>
          <cell r="AA1632">
            <v>495</v>
          </cell>
          <cell r="AB1632">
            <v>415696.8</v>
          </cell>
          <cell r="AC1632">
            <v>519</v>
          </cell>
        </row>
        <row r="1633">
          <cell r="F1633">
            <v>2511005</v>
          </cell>
          <cell r="G1633">
            <v>31</v>
          </cell>
          <cell r="H1633">
            <v>8</v>
          </cell>
          <cell r="I1633" t="str">
            <v>05</v>
          </cell>
          <cell r="J1633" t="str">
            <v>APEX</v>
          </cell>
          <cell r="K1633" t="str">
            <v>41/8</v>
          </cell>
          <cell r="L1633" t="str">
            <v>-</v>
          </cell>
          <cell r="M1633" t="str">
            <v>F</v>
          </cell>
          <cell r="N1633" t="str">
            <v>N</v>
          </cell>
          <cell r="O1633">
            <v>500</v>
          </cell>
          <cell r="P1633">
            <v>394</v>
          </cell>
          <cell r="Q1633">
            <v>394</v>
          </cell>
          <cell r="R1633">
            <v>1</v>
          </cell>
          <cell r="S1633">
            <v>0</v>
          </cell>
          <cell r="T1633">
            <v>1</v>
          </cell>
          <cell r="U1633">
            <v>0</v>
          </cell>
          <cell r="V1633">
            <v>0</v>
          </cell>
          <cell r="W1633">
            <v>5</v>
          </cell>
          <cell r="X1633">
            <v>3282.92</v>
          </cell>
          <cell r="Y1633">
            <v>13263</v>
          </cell>
          <cell r="Z1633" t="str">
            <v xml:space="preserve">D.I.P          </v>
          </cell>
          <cell r="AA1633">
            <v>34</v>
          </cell>
          <cell r="AB1633">
            <v>26124.92</v>
          </cell>
          <cell r="AC1633">
            <v>156</v>
          </cell>
        </row>
        <row r="1634">
          <cell r="F1634">
            <v>1516005</v>
          </cell>
          <cell r="G1634">
            <v>31</v>
          </cell>
          <cell r="H1634">
            <v>8</v>
          </cell>
          <cell r="I1634" t="str">
            <v>05</v>
          </cell>
          <cell r="J1634" t="str">
            <v>APEX</v>
          </cell>
          <cell r="K1634" t="str">
            <v>00/0</v>
          </cell>
          <cell r="L1634" t="str">
            <v/>
          </cell>
          <cell r="M1634" t="str">
            <v>F</v>
          </cell>
          <cell r="N1634" t="str">
            <v>N</v>
          </cell>
          <cell r="O1634">
            <v>799</v>
          </cell>
          <cell r="P1634">
            <v>362</v>
          </cell>
          <cell r="Q1634">
            <v>362</v>
          </cell>
          <cell r="R1634">
            <v>16</v>
          </cell>
          <cell r="S1634">
            <v>2</v>
          </cell>
          <cell r="T1634">
            <v>9</v>
          </cell>
          <cell r="U1634">
            <v>12</v>
          </cell>
          <cell r="V1634">
            <v>8194.92</v>
          </cell>
          <cell r="W1634">
            <v>322</v>
          </cell>
          <cell r="X1634">
            <v>213614.34</v>
          </cell>
          <cell r="Y1634">
            <v>13263</v>
          </cell>
          <cell r="Z1634" t="str">
            <v xml:space="preserve">D.I.P          </v>
          </cell>
          <cell r="AA1634">
            <v>501</v>
          </cell>
          <cell r="AB1634">
            <v>340259.84000000003</v>
          </cell>
          <cell r="AC1634">
            <v>902</v>
          </cell>
        </row>
        <row r="1635">
          <cell r="F1635">
            <v>2516005</v>
          </cell>
          <cell r="G1635">
            <v>31</v>
          </cell>
          <cell r="H1635">
            <v>8</v>
          </cell>
          <cell r="I1635" t="str">
            <v>05</v>
          </cell>
          <cell r="J1635" t="str">
            <v>APEX</v>
          </cell>
          <cell r="K1635" t="str">
            <v>00/0</v>
          </cell>
          <cell r="L1635" t="str">
            <v/>
          </cell>
          <cell r="M1635" t="str">
            <v>F</v>
          </cell>
          <cell r="N1635" t="str">
            <v>N</v>
          </cell>
          <cell r="O1635">
            <v>899</v>
          </cell>
          <cell r="P1635">
            <v>388</v>
          </cell>
          <cell r="Q1635">
            <v>388</v>
          </cell>
          <cell r="R1635">
            <v>22</v>
          </cell>
          <cell r="S1635">
            <v>19</v>
          </cell>
          <cell r="T1635">
            <v>10</v>
          </cell>
          <cell r="U1635">
            <v>15</v>
          </cell>
          <cell r="V1635">
            <v>11218.34</v>
          </cell>
          <cell r="W1635">
            <v>381</v>
          </cell>
          <cell r="X1635">
            <v>285991.02</v>
          </cell>
          <cell r="Y1635">
            <v>13263</v>
          </cell>
          <cell r="Z1635" t="str">
            <v xml:space="preserve">D.I.P          </v>
          </cell>
          <cell r="AA1635">
            <v>437</v>
          </cell>
          <cell r="AB1635">
            <v>334053.15999999997</v>
          </cell>
          <cell r="AC1635">
            <v>1101</v>
          </cell>
        </row>
        <row r="1636">
          <cell r="F1636">
            <v>1511005</v>
          </cell>
          <cell r="G1636">
            <v>31</v>
          </cell>
          <cell r="H1636">
            <v>8</v>
          </cell>
          <cell r="I1636" t="str">
            <v>05</v>
          </cell>
          <cell r="J1636" t="str">
            <v>APEX</v>
          </cell>
          <cell r="K1636" t="str">
            <v>41/8</v>
          </cell>
          <cell r="L1636" t="str">
            <v>-</v>
          </cell>
          <cell r="M1636" t="str">
            <v>F</v>
          </cell>
          <cell r="N1636" t="str">
            <v>N</v>
          </cell>
          <cell r="O1636">
            <v>500</v>
          </cell>
          <cell r="P1636">
            <v>358</v>
          </cell>
          <cell r="Q1636">
            <v>358</v>
          </cell>
          <cell r="R1636">
            <v>2</v>
          </cell>
          <cell r="S1636">
            <v>-1</v>
          </cell>
          <cell r="T1636">
            <v>4</v>
          </cell>
          <cell r="U1636">
            <v>3</v>
          </cell>
          <cell r="V1636">
            <v>1282.05</v>
          </cell>
          <cell r="W1636">
            <v>27</v>
          </cell>
          <cell r="X1636">
            <v>15868.66</v>
          </cell>
          <cell r="Y1636">
            <v>13263</v>
          </cell>
          <cell r="Z1636" t="str">
            <v xml:space="preserve">D.I.P          </v>
          </cell>
          <cell r="AA1636">
            <v>54</v>
          </cell>
          <cell r="AB1636">
            <v>34520.980000000003</v>
          </cell>
          <cell r="AC1636">
            <v>132</v>
          </cell>
        </row>
        <row r="1637">
          <cell r="F1637">
            <v>3516007</v>
          </cell>
          <cell r="G1637">
            <v>31</v>
          </cell>
          <cell r="H1637">
            <v>8</v>
          </cell>
          <cell r="I1637" t="str">
            <v>07</v>
          </cell>
          <cell r="J1637" t="str">
            <v>GATEWAY-V</v>
          </cell>
          <cell r="K1637" t="str">
            <v>51/6</v>
          </cell>
          <cell r="L1637" t="str">
            <v>+</v>
          </cell>
          <cell r="M1637" t="str">
            <v>F</v>
          </cell>
          <cell r="N1637" t="str">
            <v>D</v>
          </cell>
          <cell r="O1637">
            <v>1149</v>
          </cell>
          <cell r="P1637">
            <v>490</v>
          </cell>
          <cell r="Q1637">
            <v>575</v>
          </cell>
          <cell r="R1637">
            <v>1</v>
          </cell>
          <cell r="S1637">
            <v>2</v>
          </cell>
          <cell r="T1637">
            <v>0</v>
          </cell>
          <cell r="U1637">
            <v>0</v>
          </cell>
          <cell r="V1637">
            <v>0</v>
          </cell>
          <cell r="W1637">
            <v>68</v>
          </cell>
          <cell r="X1637">
            <v>66632.09</v>
          </cell>
          <cell r="Y1637">
            <v>70053</v>
          </cell>
          <cell r="Z1637" t="str">
            <v>SINTO INDUSTRIE</v>
          </cell>
          <cell r="AA1637">
            <v>265</v>
          </cell>
          <cell r="AB1637">
            <v>256393.64</v>
          </cell>
          <cell r="AC1637">
            <v>882</v>
          </cell>
        </row>
        <row r="1638">
          <cell r="F1638">
            <v>3511007</v>
          </cell>
          <cell r="G1638">
            <v>31</v>
          </cell>
          <cell r="H1638">
            <v>8</v>
          </cell>
          <cell r="I1638" t="str">
            <v>07</v>
          </cell>
          <cell r="J1638" t="str">
            <v>GATEWAY-V</v>
          </cell>
          <cell r="K1638" t="str">
            <v>51/6</v>
          </cell>
          <cell r="L1638" t="str">
            <v>+</v>
          </cell>
          <cell r="M1638" t="str">
            <v>F</v>
          </cell>
          <cell r="N1638" t="str">
            <v>D</v>
          </cell>
          <cell r="O1638">
            <v>1149</v>
          </cell>
          <cell r="P1638">
            <v>490</v>
          </cell>
          <cell r="Q1638">
            <v>575</v>
          </cell>
          <cell r="R1638">
            <v>0</v>
          </cell>
          <cell r="S1638">
            <v>0</v>
          </cell>
          <cell r="T1638">
            <v>0</v>
          </cell>
          <cell r="U1638">
            <v>2</v>
          </cell>
          <cell r="V1638">
            <v>1669.48</v>
          </cell>
          <cell r="W1638">
            <v>32</v>
          </cell>
          <cell r="X1638">
            <v>30276.6</v>
          </cell>
          <cell r="Y1638">
            <v>70053</v>
          </cell>
          <cell r="Z1638" t="str">
            <v>SINTO INDUSTRIE</v>
          </cell>
          <cell r="AA1638">
            <v>166</v>
          </cell>
          <cell r="AB1638">
            <v>162787.74</v>
          </cell>
          <cell r="AC1638">
            <v>615</v>
          </cell>
        </row>
        <row r="1639">
          <cell r="F1639">
            <v>4511007</v>
          </cell>
          <cell r="G1639">
            <v>31</v>
          </cell>
          <cell r="H1639">
            <v>8</v>
          </cell>
          <cell r="I1639" t="str">
            <v>07</v>
          </cell>
          <cell r="J1639" t="str">
            <v>GATEWAY-V</v>
          </cell>
          <cell r="K1639" t="str">
            <v>51/6</v>
          </cell>
          <cell r="L1639" t="str">
            <v>+</v>
          </cell>
          <cell r="M1639" t="str">
            <v>F</v>
          </cell>
          <cell r="N1639" t="str">
            <v>D</v>
          </cell>
          <cell r="O1639">
            <v>1249</v>
          </cell>
          <cell r="P1639">
            <v>535</v>
          </cell>
          <cell r="Q1639">
            <v>627.80999999999995</v>
          </cell>
          <cell r="R1639">
            <v>0</v>
          </cell>
          <cell r="S1639">
            <v>0</v>
          </cell>
          <cell r="T1639">
            <v>0</v>
          </cell>
          <cell r="U1639">
            <v>0</v>
          </cell>
          <cell r="V1639">
            <v>0</v>
          </cell>
          <cell r="W1639">
            <v>3</v>
          </cell>
          <cell r="X1639">
            <v>2754.2</v>
          </cell>
          <cell r="Y1639">
            <v>70053</v>
          </cell>
          <cell r="Z1639" t="str">
            <v>SINTO INDUSTRIE</v>
          </cell>
          <cell r="AA1639">
            <v>31</v>
          </cell>
          <cell r="AB1639">
            <v>33552.160000000003</v>
          </cell>
          <cell r="AC1639">
            <v>128</v>
          </cell>
        </row>
        <row r="1640">
          <cell r="F1640">
            <v>4516007</v>
          </cell>
          <cell r="G1640">
            <v>31</v>
          </cell>
          <cell r="H1640">
            <v>8</v>
          </cell>
          <cell r="I1640" t="str">
            <v>07</v>
          </cell>
          <cell r="J1640" t="str">
            <v>GATEWAY-V</v>
          </cell>
          <cell r="K1640" t="str">
            <v>51/6</v>
          </cell>
          <cell r="L1640" t="str">
            <v>+</v>
          </cell>
          <cell r="M1640" t="str">
            <v>F</v>
          </cell>
          <cell r="N1640" t="str">
            <v>D</v>
          </cell>
          <cell r="O1640">
            <v>1249</v>
          </cell>
          <cell r="P1640">
            <v>535</v>
          </cell>
          <cell r="Q1640">
            <v>627.80999999999995</v>
          </cell>
          <cell r="R1640">
            <v>1</v>
          </cell>
          <cell r="S1640">
            <v>1</v>
          </cell>
          <cell r="T1640">
            <v>1</v>
          </cell>
          <cell r="U1640">
            <v>1</v>
          </cell>
          <cell r="V1640">
            <v>1067.52</v>
          </cell>
          <cell r="W1640">
            <v>32</v>
          </cell>
          <cell r="X1640">
            <v>34000.51</v>
          </cell>
          <cell r="Y1640">
            <v>70053</v>
          </cell>
          <cell r="Z1640" t="str">
            <v>SINTO INDUSTRIE</v>
          </cell>
          <cell r="AA1640">
            <v>79</v>
          </cell>
          <cell r="AB1640">
            <v>83576.14</v>
          </cell>
          <cell r="AC1640">
            <v>82</v>
          </cell>
        </row>
        <row r="1641">
          <cell r="F1641">
            <v>4211007</v>
          </cell>
          <cell r="G1641">
            <v>31</v>
          </cell>
          <cell r="H1641">
            <v>8</v>
          </cell>
          <cell r="I1641" t="str">
            <v>07</v>
          </cell>
          <cell r="J1641" t="str">
            <v>DUKE</v>
          </cell>
          <cell r="K1641" t="str">
            <v>00/0</v>
          </cell>
          <cell r="L1641" t="str">
            <v/>
          </cell>
          <cell r="M1641" t="str">
            <v>F</v>
          </cell>
          <cell r="N1641" t="str">
            <v>N</v>
          </cell>
          <cell r="O1641">
            <v>1399</v>
          </cell>
          <cell r="P1641">
            <v>587</v>
          </cell>
          <cell r="Q1641">
            <v>587</v>
          </cell>
          <cell r="R1641">
            <v>1</v>
          </cell>
          <cell r="S1641">
            <v>0</v>
          </cell>
          <cell r="T1641">
            <v>2</v>
          </cell>
          <cell r="U1641">
            <v>1</v>
          </cell>
          <cell r="V1641">
            <v>1195.73</v>
          </cell>
          <cell r="W1641">
            <v>-36</v>
          </cell>
          <cell r="X1641">
            <v>-62201.52</v>
          </cell>
          <cell r="Y1641">
            <v>13262</v>
          </cell>
          <cell r="Z1641" t="str">
            <v xml:space="preserve">D.I.P.         </v>
          </cell>
          <cell r="AA1641">
            <v>217</v>
          </cell>
          <cell r="AB1641">
            <v>258277.66</v>
          </cell>
          <cell r="AC1641">
            <v>844</v>
          </cell>
        </row>
        <row r="1642">
          <cell r="F1642">
            <v>5211007</v>
          </cell>
          <cell r="G1642">
            <v>31</v>
          </cell>
          <cell r="H1642">
            <v>8</v>
          </cell>
          <cell r="I1642" t="str">
            <v>07</v>
          </cell>
          <cell r="J1642" t="str">
            <v>DUKE</v>
          </cell>
          <cell r="K1642" t="str">
            <v>00/0</v>
          </cell>
          <cell r="L1642" t="str">
            <v/>
          </cell>
          <cell r="M1642" t="str">
            <v>F</v>
          </cell>
          <cell r="N1642" t="str">
            <v>N</v>
          </cell>
          <cell r="O1642">
            <v>1499</v>
          </cell>
          <cell r="P1642">
            <v>671</v>
          </cell>
          <cell r="Q1642">
            <v>671</v>
          </cell>
          <cell r="R1642">
            <v>3</v>
          </cell>
          <cell r="S1642">
            <v>2</v>
          </cell>
          <cell r="T1642">
            <v>0</v>
          </cell>
          <cell r="U1642">
            <v>7</v>
          </cell>
          <cell r="V1642">
            <v>8968.4</v>
          </cell>
          <cell r="W1642">
            <v>12</v>
          </cell>
          <cell r="X1642">
            <v>-14220.83</v>
          </cell>
          <cell r="Y1642">
            <v>13262</v>
          </cell>
          <cell r="Z1642" t="str">
            <v xml:space="preserve">D.I.P.         </v>
          </cell>
          <cell r="AA1642">
            <v>442</v>
          </cell>
          <cell r="AB1642">
            <v>557578.23999999999</v>
          </cell>
          <cell r="AC1642">
            <v>1168</v>
          </cell>
        </row>
        <row r="1643">
          <cell r="F1643">
            <v>5511007</v>
          </cell>
          <cell r="G1643">
            <v>31</v>
          </cell>
          <cell r="H1643">
            <v>8</v>
          </cell>
          <cell r="I1643" t="str">
            <v>07</v>
          </cell>
          <cell r="J1643" t="str">
            <v>GATEWAY-V</v>
          </cell>
          <cell r="K1643" t="str">
            <v>00/0</v>
          </cell>
          <cell r="L1643" t="str">
            <v/>
          </cell>
          <cell r="M1643" t="str">
            <v>F</v>
          </cell>
          <cell r="N1643" t="str">
            <v>D</v>
          </cell>
          <cell r="O1643">
            <v>1299</v>
          </cell>
          <cell r="P1643">
            <v>583</v>
          </cell>
          <cell r="Q1643">
            <v>684.13</v>
          </cell>
          <cell r="R1643">
            <v>0</v>
          </cell>
          <cell r="S1643">
            <v>0</v>
          </cell>
          <cell r="T1643">
            <v>0</v>
          </cell>
          <cell r="U1643">
            <v>0</v>
          </cell>
          <cell r="V1643">
            <v>0</v>
          </cell>
          <cell r="W1643">
            <v>0</v>
          </cell>
          <cell r="X1643">
            <v>0</v>
          </cell>
          <cell r="Y1643">
            <v>70053</v>
          </cell>
          <cell r="Z1643" t="str">
            <v>SINTO INDUSTRIE</v>
          </cell>
          <cell r="AA1643">
            <v>2</v>
          </cell>
          <cell r="AB1643">
            <v>2220.52</v>
          </cell>
          <cell r="AC1643">
            <v>0</v>
          </cell>
        </row>
        <row r="1644">
          <cell r="F1644">
            <v>5516007</v>
          </cell>
          <cell r="G1644">
            <v>31</v>
          </cell>
          <cell r="H1644">
            <v>8</v>
          </cell>
          <cell r="I1644" t="str">
            <v>07</v>
          </cell>
          <cell r="J1644" t="str">
            <v>GATEWAY-V</v>
          </cell>
          <cell r="K1644" t="str">
            <v>00/0</v>
          </cell>
          <cell r="L1644" t="str">
            <v/>
          </cell>
          <cell r="M1644" t="str">
            <v>F</v>
          </cell>
          <cell r="N1644" t="str">
            <v>D</v>
          </cell>
          <cell r="O1644">
            <v>1299</v>
          </cell>
          <cell r="P1644">
            <v>583</v>
          </cell>
          <cell r="Q1644">
            <v>684.13</v>
          </cell>
          <cell r="R1644">
            <v>0</v>
          </cell>
          <cell r="S1644">
            <v>0</v>
          </cell>
          <cell r="T1644">
            <v>0</v>
          </cell>
          <cell r="U1644">
            <v>0</v>
          </cell>
          <cell r="V1644">
            <v>0</v>
          </cell>
          <cell r="W1644">
            <v>0</v>
          </cell>
          <cell r="X1644">
            <v>0</v>
          </cell>
          <cell r="Y1644">
            <v>70053</v>
          </cell>
          <cell r="Z1644" t="str">
            <v>SINTO INDUSTRIE</v>
          </cell>
          <cell r="AA1644">
            <v>0</v>
          </cell>
          <cell r="AB1644">
            <v>0</v>
          </cell>
          <cell r="AC1644">
            <v>0</v>
          </cell>
        </row>
        <row r="1645">
          <cell r="F1645">
            <v>2516007</v>
          </cell>
          <cell r="G1645">
            <v>31</v>
          </cell>
          <cell r="H1645">
            <v>8</v>
          </cell>
          <cell r="I1645" t="str">
            <v>07</v>
          </cell>
          <cell r="J1645" t="str">
            <v>GATEWAY-V</v>
          </cell>
          <cell r="K1645" t="str">
            <v>51/6</v>
          </cell>
          <cell r="L1645" t="str">
            <v>+</v>
          </cell>
          <cell r="M1645" t="str">
            <v>F</v>
          </cell>
          <cell r="N1645" t="str">
            <v>D</v>
          </cell>
          <cell r="O1645">
            <v>999</v>
          </cell>
          <cell r="P1645">
            <v>440</v>
          </cell>
          <cell r="Q1645">
            <v>516.33000000000004</v>
          </cell>
          <cell r="R1645">
            <v>0</v>
          </cell>
          <cell r="S1645">
            <v>0</v>
          </cell>
          <cell r="T1645">
            <v>3</v>
          </cell>
          <cell r="U1645">
            <v>0</v>
          </cell>
          <cell r="V1645">
            <v>0</v>
          </cell>
          <cell r="W1645">
            <v>5</v>
          </cell>
          <cell r="X1645">
            <v>478.24</v>
          </cell>
          <cell r="Y1645">
            <v>70053</v>
          </cell>
          <cell r="Z1645" t="str">
            <v>SINTO INDUSTRIE</v>
          </cell>
          <cell r="AA1645">
            <v>262</v>
          </cell>
          <cell r="AB1645">
            <v>222613.52</v>
          </cell>
          <cell r="AC1645">
            <v>442</v>
          </cell>
        </row>
        <row r="1646">
          <cell r="F1646">
            <v>2511007</v>
          </cell>
          <cell r="G1646">
            <v>31</v>
          </cell>
          <cell r="H1646">
            <v>8</v>
          </cell>
          <cell r="I1646" t="str">
            <v>07</v>
          </cell>
          <cell r="J1646" t="str">
            <v>GATEWAY-V</v>
          </cell>
          <cell r="K1646" t="str">
            <v>51/6</v>
          </cell>
          <cell r="L1646" t="str">
            <v>+</v>
          </cell>
          <cell r="M1646" t="str">
            <v>F</v>
          </cell>
          <cell r="N1646" t="str">
            <v>D</v>
          </cell>
          <cell r="O1646">
            <v>999</v>
          </cell>
          <cell r="P1646">
            <v>440</v>
          </cell>
          <cell r="Q1646">
            <v>516.33000000000004</v>
          </cell>
          <cell r="R1646">
            <v>0</v>
          </cell>
          <cell r="S1646">
            <v>1</v>
          </cell>
          <cell r="T1646">
            <v>0</v>
          </cell>
          <cell r="U1646">
            <v>0</v>
          </cell>
          <cell r="V1646">
            <v>0</v>
          </cell>
          <cell r="W1646">
            <v>-25</v>
          </cell>
          <cell r="X1646">
            <v>-26861.95</v>
          </cell>
          <cell r="Y1646">
            <v>70053</v>
          </cell>
          <cell r="Z1646" t="str">
            <v>SINTO INDUSTRIE</v>
          </cell>
          <cell r="AA1646">
            <v>91</v>
          </cell>
          <cell r="AB1646">
            <v>77059.95</v>
          </cell>
          <cell r="AC1646">
            <v>243</v>
          </cell>
        </row>
        <row r="1647">
          <cell r="F1647">
            <v>3211010</v>
          </cell>
          <cell r="G1647">
            <v>31</v>
          </cell>
          <cell r="H1647">
            <v>8</v>
          </cell>
          <cell r="I1647" t="str">
            <v>10</v>
          </cell>
          <cell r="J1647" t="str">
            <v>GATEWAY-L</v>
          </cell>
          <cell r="K1647" t="str">
            <v>51/6</v>
          </cell>
          <cell r="L1647" t="str">
            <v>+</v>
          </cell>
          <cell r="M1647" t="str">
            <v>F</v>
          </cell>
          <cell r="N1647" t="str">
            <v>D</v>
          </cell>
          <cell r="O1647">
            <v>1149</v>
          </cell>
          <cell r="P1647">
            <v>490</v>
          </cell>
          <cell r="Q1647">
            <v>575</v>
          </cell>
          <cell r="R1647">
            <v>0</v>
          </cell>
          <cell r="S1647">
            <v>0</v>
          </cell>
          <cell r="T1647">
            <v>0</v>
          </cell>
          <cell r="U1647">
            <v>2</v>
          </cell>
          <cell r="V1647">
            <v>1964.1</v>
          </cell>
          <cell r="W1647">
            <v>15</v>
          </cell>
          <cell r="X1647">
            <v>14730.75</v>
          </cell>
          <cell r="Y1647">
            <v>70053</v>
          </cell>
          <cell r="Z1647" t="str">
            <v>SINTO INDUSTRIE</v>
          </cell>
          <cell r="AA1647">
            <v>27</v>
          </cell>
          <cell r="AB1647">
            <v>25926.12</v>
          </cell>
          <cell r="AC1647">
            <v>79</v>
          </cell>
        </row>
        <row r="1648">
          <cell r="F1648">
            <v>3216010</v>
          </cell>
          <cell r="G1648">
            <v>31</v>
          </cell>
          <cell r="H1648">
            <v>8</v>
          </cell>
          <cell r="I1648" t="str">
            <v>10</v>
          </cell>
          <cell r="J1648" t="str">
            <v>GATEWAY-L</v>
          </cell>
          <cell r="K1648" t="str">
            <v>51/6</v>
          </cell>
          <cell r="L1648" t="str">
            <v>+</v>
          </cell>
          <cell r="M1648" t="str">
            <v>F</v>
          </cell>
          <cell r="N1648" t="str">
            <v>D</v>
          </cell>
          <cell r="O1648">
            <v>1149</v>
          </cell>
          <cell r="P1648">
            <v>490</v>
          </cell>
          <cell r="Q1648">
            <v>575</v>
          </cell>
          <cell r="R1648">
            <v>0</v>
          </cell>
          <cell r="S1648">
            <v>0</v>
          </cell>
          <cell r="T1648">
            <v>0</v>
          </cell>
          <cell r="U1648">
            <v>0</v>
          </cell>
          <cell r="V1648">
            <v>0</v>
          </cell>
          <cell r="W1648">
            <v>25</v>
          </cell>
          <cell r="X1648">
            <v>24551.25</v>
          </cell>
          <cell r="Y1648">
            <v>70053</v>
          </cell>
          <cell r="Z1648" t="str">
            <v>SINTO INDUSTRIE</v>
          </cell>
          <cell r="AA1648">
            <v>77</v>
          </cell>
          <cell r="AB1648">
            <v>75077.73</v>
          </cell>
          <cell r="AC1648">
            <v>223</v>
          </cell>
        </row>
        <row r="1649">
          <cell r="F1649">
            <v>4211010</v>
          </cell>
          <cell r="G1649">
            <v>31</v>
          </cell>
          <cell r="H1649">
            <v>8</v>
          </cell>
          <cell r="I1649" t="str">
            <v>10</v>
          </cell>
          <cell r="J1649" t="str">
            <v>GATEWAY-L</v>
          </cell>
          <cell r="K1649" t="str">
            <v>51/6</v>
          </cell>
          <cell r="L1649" t="str">
            <v>+</v>
          </cell>
          <cell r="M1649" t="str">
            <v>F</v>
          </cell>
          <cell r="N1649" t="str">
            <v>D</v>
          </cell>
          <cell r="O1649">
            <v>1249</v>
          </cell>
          <cell r="P1649">
            <v>535</v>
          </cell>
          <cell r="Q1649">
            <v>627.80999999999995</v>
          </cell>
          <cell r="R1649">
            <v>0</v>
          </cell>
          <cell r="S1649">
            <v>0</v>
          </cell>
          <cell r="T1649">
            <v>0</v>
          </cell>
          <cell r="U1649">
            <v>0</v>
          </cell>
          <cell r="V1649">
            <v>0</v>
          </cell>
          <cell r="W1649">
            <v>16</v>
          </cell>
          <cell r="X1649">
            <v>17080.32</v>
          </cell>
          <cell r="Y1649">
            <v>70053</v>
          </cell>
          <cell r="Z1649" t="str">
            <v>SINTO INDUSTRIE</v>
          </cell>
          <cell r="AA1649">
            <v>71</v>
          </cell>
          <cell r="AB1649">
            <v>74779.77</v>
          </cell>
          <cell r="AC1649">
            <v>170</v>
          </cell>
        </row>
        <row r="1650">
          <cell r="F1650">
            <v>4216010</v>
          </cell>
          <cell r="G1650">
            <v>31</v>
          </cell>
          <cell r="H1650">
            <v>8</v>
          </cell>
          <cell r="I1650" t="str">
            <v>10</v>
          </cell>
          <cell r="J1650" t="str">
            <v>GATEWAY-L</v>
          </cell>
          <cell r="K1650" t="str">
            <v>51/6</v>
          </cell>
          <cell r="L1650" t="str">
            <v>+</v>
          </cell>
          <cell r="M1650" t="str">
            <v>F</v>
          </cell>
          <cell r="N1650" t="str">
            <v>D</v>
          </cell>
          <cell r="O1650">
            <v>1249</v>
          </cell>
          <cell r="P1650">
            <v>535</v>
          </cell>
          <cell r="Q1650">
            <v>627.80999999999995</v>
          </cell>
          <cell r="R1650">
            <v>0</v>
          </cell>
          <cell r="S1650">
            <v>0</v>
          </cell>
          <cell r="T1650">
            <v>0</v>
          </cell>
          <cell r="U1650">
            <v>1</v>
          </cell>
          <cell r="V1650">
            <v>1067.52</v>
          </cell>
          <cell r="W1650">
            <v>11</v>
          </cell>
          <cell r="X1650">
            <v>11742.72</v>
          </cell>
          <cell r="Y1650">
            <v>70053</v>
          </cell>
          <cell r="Z1650" t="str">
            <v>SINTO INDUSTRIE</v>
          </cell>
          <cell r="AA1650">
            <v>63</v>
          </cell>
          <cell r="AB1650">
            <v>67040.259999999995</v>
          </cell>
          <cell r="AC1650">
            <v>348</v>
          </cell>
        </row>
        <row r="1651">
          <cell r="F1651">
            <v>5211010</v>
          </cell>
          <cell r="G1651">
            <v>31</v>
          </cell>
          <cell r="H1651">
            <v>8</v>
          </cell>
          <cell r="I1651" t="str">
            <v>10</v>
          </cell>
          <cell r="J1651" t="str">
            <v>GATEWAY-L</v>
          </cell>
          <cell r="K1651" t="str">
            <v>51/6</v>
          </cell>
          <cell r="L1651" t="str">
            <v>+</v>
          </cell>
          <cell r="M1651" t="str">
            <v>F</v>
          </cell>
          <cell r="N1651" t="str">
            <v>D</v>
          </cell>
          <cell r="O1651">
            <v>1299</v>
          </cell>
          <cell r="P1651">
            <v>583</v>
          </cell>
          <cell r="Q1651">
            <v>684.13</v>
          </cell>
          <cell r="R1651">
            <v>0</v>
          </cell>
          <cell r="S1651">
            <v>0</v>
          </cell>
          <cell r="T1651">
            <v>1</v>
          </cell>
          <cell r="U1651">
            <v>0</v>
          </cell>
          <cell r="V1651">
            <v>0</v>
          </cell>
          <cell r="W1651">
            <v>13</v>
          </cell>
          <cell r="X1651">
            <v>14433.38</v>
          </cell>
          <cell r="Y1651">
            <v>70053</v>
          </cell>
          <cell r="Z1651" t="str">
            <v>SINTO INDUSTRIE</v>
          </cell>
          <cell r="AA1651">
            <v>30</v>
          </cell>
          <cell r="AB1651">
            <v>33518.74</v>
          </cell>
          <cell r="AC1651">
            <v>100</v>
          </cell>
        </row>
        <row r="1652">
          <cell r="F1652">
            <v>5216010</v>
          </cell>
          <cell r="G1652">
            <v>31</v>
          </cell>
          <cell r="H1652">
            <v>8</v>
          </cell>
          <cell r="I1652" t="str">
            <v>10</v>
          </cell>
          <cell r="J1652" t="str">
            <v>GATEWAY-L</v>
          </cell>
          <cell r="K1652" t="str">
            <v>51/6</v>
          </cell>
          <cell r="L1652" t="str">
            <v>+</v>
          </cell>
          <cell r="M1652" t="str">
            <v>F</v>
          </cell>
          <cell r="N1652" t="str">
            <v>D</v>
          </cell>
          <cell r="O1652">
            <v>1299</v>
          </cell>
          <cell r="P1652">
            <v>583</v>
          </cell>
          <cell r="Q1652">
            <v>684.13</v>
          </cell>
          <cell r="R1652">
            <v>4</v>
          </cell>
          <cell r="S1652">
            <v>0</v>
          </cell>
          <cell r="T1652">
            <v>1</v>
          </cell>
          <cell r="U1652">
            <v>0</v>
          </cell>
          <cell r="V1652">
            <v>0</v>
          </cell>
          <cell r="W1652">
            <v>19</v>
          </cell>
          <cell r="X1652">
            <v>18663.48</v>
          </cell>
          <cell r="Y1652">
            <v>70053</v>
          </cell>
          <cell r="Z1652" t="str">
            <v>SINTO INDUSTRIE</v>
          </cell>
          <cell r="AA1652">
            <v>119</v>
          </cell>
          <cell r="AB1652">
            <v>131232.73000000001</v>
          </cell>
          <cell r="AC1652">
            <v>499</v>
          </cell>
        </row>
        <row r="1653">
          <cell r="F1653">
            <v>3516014</v>
          </cell>
          <cell r="G1653">
            <v>31</v>
          </cell>
          <cell r="H1653">
            <v>8</v>
          </cell>
          <cell r="I1653" t="str">
            <v>14</v>
          </cell>
          <cell r="J1653" t="str">
            <v>SANY</v>
          </cell>
          <cell r="K1653" t="str">
            <v>51/3</v>
          </cell>
          <cell r="L1653" t="str">
            <v>+</v>
          </cell>
          <cell r="M1653" t="str">
            <v>F</v>
          </cell>
          <cell r="N1653" t="str">
            <v>D</v>
          </cell>
          <cell r="O1653">
            <v>999</v>
          </cell>
          <cell r="P1653">
            <v>417</v>
          </cell>
          <cell r="Q1653">
            <v>417</v>
          </cell>
          <cell r="R1653">
            <v>0</v>
          </cell>
          <cell r="S1653">
            <v>0</v>
          </cell>
          <cell r="T1653">
            <v>0</v>
          </cell>
          <cell r="U1653">
            <v>0</v>
          </cell>
          <cell r="V1653">
            <v>0</v>
          </cell>
          <cell r="W1653">
            <v>8</v>
          </cell>
          <cell r="X1653">
            <v>6830.8</v>
          </cell>
          <cell r="Y1653">
            <v>13263</v>
          </cell>
          <cell r="Z1653" t="str">
            <v xml:space="preserve">D.I.P          </v>
          </cell>
          <cell r="AA1653">
            <v>29</v>
          </cell>
          <cell r="AB1653">
            <v>6634.45</v>
          </cell>
          <cell r="AC1653">
            <v>104</v>
          </cell>
        </row>
        <row r="1654">
          <cell r="F1654">
            <v>2516014</v>
          </cell>
          <cell r="G1654">
            <v>31</v>
          </cell>
          <cell r="H1654">
            <v>8</v>
          </cell>
          <cell r="I1654" t="str">
            <v>14</v>
          </cell>
          <cell r="J1654" t="str">
            <v>SANY</v>
          </cell>
          <cell r="K1654" t="str">
            <v>23/8</v>
          </cell>
          <cell r="L1654" t="str">
            <v>-</v>
          </cell>
          <cell r="M1654" t="str">
            <v>F</v>
          </cell>
          <cell r="N1654" t="str">
            <v>D</v>
          </cell>
          <cell r="O1654">
            <v>699</v>
          </cell>
          <cell r="P1654">
            <v>380</v>
          </cell>
          <cell r="Q1654">
            <v>380</v>
          </cell>
          <cell r="R1654">
            <v>1</v>
          </cell>
          <cell r="S1654">
            <v>1</v>
          </cell>
          <cell r="T1654">
            <v>0</v>
          </cell>
          <cell r="U1654">
            <v>1</v>
          </cell>
          <cell r="V1654">
            <v>597.44000000000005</v>
          </cell>
          <cell r="W1654">
            <v>7</v>
          </cell>
          <cell r="X1654">
            <v>4182.08</v>
          </cell>
          <cell r="Y1654">
            <v>13263</v>
          </cell>
          <cell r="Z1654" t="str">
            <v xml:space="preserve">D.I.P          </v>
          </cell>
          <cell r="AA1654">
            <v>24</v>
          </cell>
          <cell r="AB1654">
            <v>13068.26</v>
          </cell>
          <cell r="AC1654">
            <v>81</v>
          </cell>
        </row>
        <row r="1655">
          <cell r="F1655">
            <v>3516019</v>
          </cell>
          <cell r="G1655">
            <v>31</v>
          </cell>
          <cell r="H1655">
            <v>8</v>
          </cell>
          <cell r="I1655" t="str">
            <v>19</v>
          </cell>
          <cell r="J1655" t="str">
            <v>PREFECT</v>
          </cell>
          <cell r="K1655" t="str">
            <v>00/0</v>
          </cell>
          <cell r="L1655" t="str">
            <v/>
          </cell>
          <cell r="M1655" t="str">
            <v>F</v>
          </cell>
          <cell r="N1655" t="str">
            <v>D</v>
          </cell>
          <cell r="O1655">
            <v>1249</v>
          </cell>
          <cell r="P1655">
            <v>589</v>
          </cell>
          <cell r="Q1655">
            <v>589</v>
          </cell>
          <cell r="R1655">
            <v>0</v>
          </cell>
          <cell r="S1655">
            <v>0</v>
          </cell>
          <cell r="T1655">
            <v>0</v>
          </cell>
          <cell r="U1655">
            <v>0</v>
          </cell>
          <cell r="V1655">
            <v>0</v>
          </cell>
          <cell r="W1655">
            <v>0</v>
          </cell>
          <cell r="X1655">
            <v>0</v>
          </cell>
          <cell r="Y1655">
            <v>13262</v>
          </cell>
          <cell r="Z1655" t="str">
            <v xml:space="preserve">D.I.P.         </v>
          </cell>
          <cell r="AA1655">
            <v>9</v>
          </cell>
          <cell r="AB1655">
            <v>9607.68</v>
          </cell>
          <cell r="AC1655">
            <v>178</v>
          </cell>
        </row>
        <row r="1656">
          <cell r="F1656">
            <v>3511019</v>
          </cell>
          <cell r="G1656">
            <v>31</v>
          </cell>
          <cell r="H1656">
            <v>8</v>
          </cell>
          <cell r="I1656" t="str">
            <v>19</v>
          </cell>
          <cell r="J1656" t="str">
            <v>PREFECT</v>
          </cell>
          <cell r="K1656" t="str">
            <v>41/8</v>
          </cell>
          <cell r="L1656" t="str">
            <v>-</v>
          </cell>
          <cell r="M1656" t="str">
            <v>F</v>
          </cell>
          <cell r="N1656" t="str">
            <v>D</v>
          </cell>
          <cell r="O1656">
            <v>600</v>
          </cell>
          <cell r="P1656">
            <v>589</v>
          </cell>
          <cell r="Q1656">
            <v>589</v>
          </cell>
          <cell r="R1656">
            <v>0</v>
          </cell>
          <cell r="S1656">
            <v>0</v>
          </cell>
          <cell r="T1656">
            <v>0</v>
          </cell>
          <cell r="U1656">
            <v>0</v>
          </cell>
          <cell r="V1656">
            <v>0</v>
          </cell>
          <cell r="W1656">
            <v>0</v>
          </cell>
          <cell r="X1656">
            <v>0</v>
          </cell>
          <cell r="Y1656">
            <v>13262</v>
          </cell>
          <cell r="Z1656" t="str">
            <v xml:space="preserve">D.I.P.         </v>
          </cell>
          <cell r="AA1656">
            <v>0</v>
          </cell>
          <cell r="AB1656">
            <v>-533.76</v>
          </cell>
          <cell r="AC1656">
            <v>5</v>
          </cell>
        </row>
        <row r="1657">
          <cell r="F1657">
            <v>4511019</v>
          </cell>
          <cell r="G1657">
            <v>31</v>
          </cell>
          <cell r="H1657">
            <v>8</v>
          </cell>
          <cell r="I1657" t="str">
            <v>19</v>
          </cell>
          <cell r="J1657" t="str">
            <v>PREFECT</v>
          </cell>
          <cell r="K1657" t="str">
            <v>00/0</v>
          </cell>
          <cell r="L1657" t="str">
            <v/>
          </cell>
          <cell r="M1657" t="str">
            <v>F</v>
          </cell>
          <cell r="N1657" t="str">
            <v>D</v>
          </cell>
          <cell r="O1657">
            <v>1399</v>
          </cell>
          <cell r="P1657">
            <v>657</v>
          </cell>
          <cell r="Q1657">
            <v>657</v>
          </cell>
          <cell r="R1657">
            <v>0</v>
          </cell>
          <cell r="S1657">
            <v>0</v>
          </cell>
          <cell r="T1657">
            <v>0</v>
          </cell>
          <cell r="U1657">
            <v>1</v>
          </cell>
          <cell r="V1657">
            <v>1195.73</v>
          </cell>
          <cell r="W1657">
            <v>2</v>
          </cell>
          <cell r="X1657">
            <v>2391.46</v>
          </cell>
          <cell r="Y1657">
            <v>13262</v>
          </cell>
          <cell r="Z1657" t="str">
            <v xml:space="preserve">D.I.P.         </v>
          </cell>
          <cell r="AA1657">
            <v>19</v>
          </cell>
          <cell r="AB1657">
            <v>22718.87</v>
          </cell>
          <cell r="AC1657">
            <v>73</v>
          </cell>
        </row>
        <row r="1658">
          <cell r="F1658">
            <v>4516019</v>
          </cell>
          <cell r="G1658">
            <v>31</v>
          </cell>
          <cell r="H1658">
            <v>8</v>
          </cell>
          <cell r="I1658" t="str">
            <v>19</v>
          </cell>
          <cell r="J1658" t="str">
            <v>PREFECT</v>
          </cell>
          <cell r="K1658" t="str">
            <v>00/0</v>
          </cell>
          <cell r="L1658" t="str">
            <v/>
          </cell>
          <cell r="M1658" t="str">
            <v>F</v>
          </cell>
          <cell r="N1658" t="str">
            <v>D</v>
          </cell>
          <cell r="O1658">
            <v>1399</v>
          </cell>
          <cell r="P1658">
            <v>657</v>
          </cell>
          <cell r="Q1658">
            <v>657</v>
          </cell>
          <cell r="R1658">
            <v>1</v>
          </cell>
          <cell r="S1658">
            <v>2</v>
          </cell>
          <cell r="T1658">
            <v>0</v>
          </cell>
          <cell r="U1658">
            <v>0</v>
          </cell>
          <cell r="V1658">
            <v>0</v>
          </cell>
          <cell r="W1658">
            <v>6</v>
          </cell>
          <cell r="X1658">
            <v>6815.66</v>
          </cell>
          <cell r="Y1658">
            <v>13262</v>
          </cell>
          <cell r="Z1658" t="str">
            <v xml:space="preserve">D.I.P.         </v>
          </cell>
          <cell r="AA1658">
            <v>14</v>
          </cell>
          <cell r="AB1658">
            <v>16740.22</v>
          </cell>
          <cell r="AC1658">
            <v>167</v>
          </cell>
        </row>
        <row r="1659">
          <cell r="F1659">
            <v>5511019</v>
          </cell>
          <cell r="G1659">
            <v>31</v>
          </cell>
          <cell r="H1659">
            <v>8</v>
          </cell>
          <cell r="I1659" t="str">
            <v>19</v>
          </cell>
          <cell r="J1659" t="str">
            <v>PREFECT</v>
          </cell>
          <cell r="K1659" t="str">
            <v>18/7</v>
          </cell>
          <cell r="L1659" t="str">
            <v>+</v>
          </cell>
          <cell r="M1659" t="str">
            <v>F</v>
          </cell>
          <cell r="N1659" t="str">
            <v>D</v>
          </cell>
          <cell r="O1659">
            <v>1499</v>
          </cell>
          <cell r="P1659">
            <v>733</v>
          </cell>
          <cell r="Q1659">
            <v>733</v>
          </cell>
          <cell r="R1659">
            <v>0</v>
          </cell>
          <cell r="S1659">
            <v>0</v>
          </cell>
          <cell r="T1659">
            <v>0</v>
          </cell>
          <cell r="U1659">
            <v>0</v>
          </cell>
          <cell r="V1659">
            <v>0</v>
          </cell>
          <cell r="W1659">
            <v>-52</v>
          </cell>
          <cell r="X1659">
            <v>-78639.839999999997</v>
          </cell>
          <cell r="Y1659">
            <v>13262</v>
          </cell>
          <cell r="Z1659" t="str">
            <v xml:space="preserve">D.I.P.         </v>
          </cell>
          <cell r="AA1659">
            <v>18</v>
          </cell>
          <cell r="AB1659">
            <v>22805.360000000001</v>
          </cell>
          <cell r="AC1659">
            <v>149</v>
          </cell>
        </row>
        <row r="1660">
          <cell r="F1660">
            <v>5516019</v>
          </cell>
          <cell r="G1660">
            <v>31</v>
          </cell>
          <cell r="H1660">
            <v>8</v>
          </cell>
          <cell r="I1660" t="str">
            <v>19</v>
          </cell>
          <cell r="J1660" t="str">
            <v>PREFECT</v>
          </cell>
          <cell r="K1660" t="str">
            <v>00/0</v>
          </cell>
          <cell r="L1660" t="str">
            <v/>
          </cell>
          <cell r="M1660" t="str">
            <v>F</v>
          </cell>
          <cell r="N1660" t="str">
            <v>D</v>
          </cell>
          <cell r="O1660">
            <v>1499</v>
          </cell>
          <cell r="P1660">
            <v>733</v>
          </cell>
          <cell r="Q1660">
            <v>733</v>
          </cell>
          <cell r="R1660">
            <v>0</v>
          </cell>
          <cell r="S1660">
            <v>0</v>
          </cell>
          <cell r="T1660">
            <v>0</v>
          </cell>
          <cell r="U1660">
            <v>0</v>
          </cell>
          <cell r="V1660">
            <v>0</v>
          </cell>
          <cell r="W1660">
            <v>1</v>
          </cell>
          <cell r="X1660">
            <v>1281.2</v>
          </cell>
          <cell r="Y1660">
            <v>13262</v>
          </cell>
          <cell r="Z1660" t="str">
            <v xml:space="preserve">D.I.P.         </v>
          </cell>
          <cell r="AA1660">
            <v>7</v>
          </cell>
          <cell r="AB1660">
            <v>8968.4</v>
          </cell>
          <cell r="AC1660">
            <v>96</v>
          </cell>
        </row>
        <row r="1661">
          <cell r="F1661">
            <v>2511019</v>
          </cell>
          <cell r="G1661">
            <v>31</v>
          </cell>
          <cell r="H1661">
            <v>8</v>
          </cell>
          <cell r="I1661" t="str">
            <v>19</v>
          </cell>
          <cell r="J1661" t="str">
            <v>PREFECT</v>
          </cell>
          <cell r="K1661" t="str">
            <v>41/8</v>
          </cell>
          <cell r="L1661" t="str">
            <v>-</v>
          </cell>
          <cell r="M1661" t="str">
            <v>F</v>
          </cell>
          <cell r="N1661" t="str">
            <v>D</v>
          </cell>
          <cell r="O1661">
            <v>600</v>
          </cell>
          <cell r="P1661">
            <v>541</v>
          </cell>
          <cell r="Q1661">
            <v>541</v>
          </cell>
          <cell r="R1661">
            <v>0</v>
          </cell>
          <cell r="S1661">
            <v>0</v>
          </cell>
          <cell r="T1661">
            <v>0</v>
          </cell>
          <cell r="U1661">
            <v>1</v>
          </cell>
          <cell r="V1661">
            <v>512.82000000000005</v>
          </cell>
          <cell r="W1661">
            <v>2</v>
          </cell>
          <cell r="X1661">
            <v>1494.87</v>
          </cell>
          <cell r="Y1661">
            <v>13262</v>
          </cell>
          <cell r="Z1661" t="str">
            <v xml:space="preserve">D.I.P.         </v>
          </cell>
          <cell r="AA1661">
            <v>9</v>
          </cell>
          <cell r="AB1661">
            <v>8249.2199999999993</v>
          </cell>
          <cell r="AC1661">
            <v>10</v>
          </cell>
        </row>
        <row r="1662">
          <cell r="F1662">
            <v>2516019</v>
          </cell>
          <cell r="G1662">
            <v>31</v>
          </cell>
          <cell r="H1662">
            <v>8</v>
          </cell>
          <cell r="I1662" t="str">
            <v>19</v>
          </cell>
          <cell r="J1662" t="str">
            <v>PREFECT</v>
          </cell>
          <cell r="K1662" t="str">
            <v>00/0</v>
          </cell>
          <cell r="L1662" t="str">
            <v/>
          </cell>
          <cell r="M1662" t="str">
            <v>F</v>
          </cell>
          <cell r="N1662" t="str">
            <v>D</v>
          </cell>
          <cell r="O1662">
            <v>1149</v>
          </cell>
          <cell r="P1662">
            <v>541</v>
          </cell>
          <cell r="Q1662">
            <v>541</v>
          </cell>
          <cell r="R1662">
            <v>0</v>
          </cell>
          <cell r="S1662">
            <v>0</v>
          </cell>
          <cell r="T1662">
            <v>0</v>
          </cell>
          <cell r="U1662">
            <v>0</v>
          </cell>
          <cell r="V1662">
            <v>0</v>
          </cell>
          <cell r="W1662">
            <v>5</v>
          </cell>
          <cell r="X1662">
            <v>4910.25</v>
          </cell>
          <cell r="Y1662">
            <v>13262</v>
          </cell>
          <cell r="Z1662" t="str">
            <v xml:space="preserve">D.I.P.         </v>
          </cell>
          <cell r="AA1662">
            <v>15</v>
          </cell>
          <cell r="AB1662">
            <v>14730.75</v>
          </cell>
          <cell r="AC1662">
            <v>103</v>
          </cell>
        </row>
        <row r="1663">
          <cell r="F1663">
            <v>3516020</v>
          </cell>
          <cell r="G1663">
            <v>31</v>
          </cell>
          <cell r="H1663">
            <v>8</v>
          </cell>
          <cell r="I1663" t="str">
            <v>20</v>
          </cell>
          <cell r="J1663" t="str">
            <v>ACER</v>
          </cell>
          <cell r="K1663" t="str">
            <v>30/6</v>
          </cell>
          <cell r="L1663" t="str">
            <v>+</v>
          </cell>
          <cell r="M1663" t="str">
            <v>F</v>
          </cell>
          <cell r="N1663" t="str">
            <v>N</v>
          </cell>
          <cell r="O1663">
            <v>1149</v>
          </cell>
          <cell r="P1663">
            <v>511</v>
          </cell>
          <cell r="Q1663">
            <v>511</v>
          </cell>
          <cell r="R1663">
            <v>6</v>
          </cell>
          <cell r="S1663">
            <v>1</v>
          </cell>
          <cell r="T1663">
            <v>1</v>
          </cell>
          <cell r="U1663">
            <v>4</v>
          </cell>
          <cell r="V1663">
            <v>3437.18</v>
          </cell>
          <cell r="W1663">
            <v>-9</v>
          </cell>
          <cell r="X1663">
            <v>-20004.43</v>
          </cell>
          <cell r="Y1663">
            <v>13262</v>
          </cell>
          <cell r="Z1663" t="str">
            <v xml:space="preserve">D.I.P.         </v>
          </cell>
          <cell r="AA1663">
            <v>83</v>
          </cell>
          <cell r="AB1663">
            <v>80184.38</v>
          </cell>
          <cell r="AC1663">
            <v>916</v>
          </cell>
        </row>
        <row r="1664">
          <cell r="F1664">
            <v>3511020</v>
          </cell>
          <cell r="G1664">
            <v>31</v>
          </cell>
          <cell r="H1664">
            <v>8</v>
          </cell>
          <cell r="I1664" t="str">
            <v>20</v>
          </cell>
          <cell r="J1664" t="str">
            <v>ACER</v>
          </cell>
          <cell r="K1664" t="str">
            <v>30/6</v>
          </cell>
          <cell r="L1664" t="str">
            <v>+</v>
          </cell>
          <cell r="M1664" t="str">
            <v>F</v>
          </cell>
          <cell r="N1664" t="str">
            <v>N</v>
          </cell>
          <cell r="O1664">
            <v>1149</v>
          </cell>
          <cell r="P1664">
            <v>511</v>
          </cell>
          <cell r="Q1664">
            <v>511</v>
          </cell>
          <cell r="R1664">
            <v>8</v>
          </cell>
          <cell r="S1664">
            <v>7</v>
          </cell>
          <cell r="T1664">
            <v>3</v>
          </cell>
          <cell r="U1664">
            <v>39</v>
          </cell>
          <cell r="V1664">
            <v>32890.620000000003</v>
          </cell>
          <cell r="W1664">
            <v>20</v>
          </cell>
          <cell r="X1664">
            <v>-32281.43</v>
          </cell>
          <cell r="Y1664">
            <v>13262</v>
          </cell>
          <cell r="Z1664" t="str">
            <v xml:space="preserve">D.I.P.         </v>
          </cell>
          <cell r="AA1664">
            <v>124</v>
          </cell>
          <cell r="AB1664">
            <v>90387.88</v>
          </cell>
          <cell r="AC1664">
            <v>794</v>
          </cell>
        </row>
        <row r="1665">
          <cell r="F1665">
            <v>4516020</v>
          </cell>
          <cell r="G1665">
            <v>31</v>
          </cell>
          <cell r="H1665">
            <v>8</v>
          </cell>
          <cell r="I1665" t="str">
            <v>20</v>
          </cell>
          <cell r="J1665" t="str">
            <v>ACER</v>
          </cell>
          <cell r="K1665" t="str">
            <v>30/6</v>
          </cell>
          <cell r="L1665" t="str">
            <v>+</v>
          </cell>
          <cell r="M1665" t="str">
            <v>F</v>
          </cell>
          <cell r="N1665" t="str">
            <v>N</v>
          </cell>
          <cell r="O1665">
            <v>1249</v>
          </cell>
          <cell r="P1665">
            <v>561</v>
          </cell>
          <cell r="Q1665">
            <v>561</v>
          </cell>
          <cell r="R1665">
            <v>89</v>
          </cell>
          <cell r="S1665">
            <v>15</v>
          </cell>
          <cell r="T1665">
            <v>30</v>
          </cell>
          <cell r="U1665">
            <v>42</v>
          </cell>
          <cell r="V1665">
            <v>43394.69</v>
          </cell>
          <cell r="W1665">
            <v>740</v>
          </cell>
          <cell r="X1665">
            <v>780271.65</v>
          </cell>
          <cell r="Y1665">
            <v>13262</v>
          </cell>
          <cell r="Z1665" t="str">
            <v xml:space="preserve">D.I.P.         </v>
          </cell>
          <cell r="AA1665">
            <v>767</v>
          </cell>
          <cell r="AB1665">
            <v>799231.03</v>
          </cell>
          <cell r="AC1665">
            <v>3015</v>
          </cell>
        </row>
        <row r="1666">
          <cell r="F1666">
            <v>4511020</v>
          </cell>
          <cell r="G1666">
            <v>31</v>
          </cell>
          <cell r="H1666">
            <v>8</v>
          </cell>
          <cell r="I1666" t="str">
            <v>20</v>
          </cell>
          <cell r="J1666" t="str">
            <v>ACER</v>
          </cell>
          <cell r="K1666" t="str">
            <v>30/6</v>
          </cell>
          <cell r="L1666" t="str">
            <v>+</v>
          </cell>
          <cell r="M1666" t="str">
            <v>F</v>
          </cell>
          <cell r="N1666" t="str">
            <v>N</v>
          </cell>
          <cell r="O1666">
            <v>1249</v>
          </cell>
          <cell r="P1666">
            <v>561</v>
          </cell>
          <cell r="Q1666">
            <v>561</v>
          </cell>
          <cell r="R1666">
            <v>153</v>
          </cell>
          <cell r="S1666">
            <v>2</v>
          </cell>
          <cell r="T1666">
            <v>13</v>
          </cell>
          <cell r="U1666">
            <v>72</v>
          </cell>
          <cell r="V1666">
            <v>63301.08</v>
          </cell>
          <cell r="W1666">
            <v>196</v>
          </cell>
          <cell r="X1666">
            <v>136631.32</v>
          </cell>
          <cell r="Y1666">
            <v>13262</v>
          </cell>
          <cell r="Z1666" t="str">
            <v xml:space="preserve">D.I.P.         </v>
          </cell>
          <cell r="AA1666">
            <v>404</v>
          </cell>
          <cell r="AB1666">
            <v>360895.71</v>
          </cell>
          <cell r="AC1666">
            <v>3108</v>
          </cell>
        </row>
        <row r="1667">
          <cell r="F1667">
            <v>5511020</v>
          </cell>
          <cell r="G1667">
            <v>31</v>
          </cell>
          <cell r="H1667">
            <v>8</v>
          </cell>
          <cell r="I1667" t="str">
            <v>20</v>
          </cell>
          <cell r="J1667" t="str">
            <v>ACER</v>
          </cell>
          <cell r="K1667" t="str">
            <v>40/4</v>
          </cell>
          <cell r="L1667" t="str">
            <v>-</v>
          </cell>
          <cell r="M1667" t="str">
            <v>F</v>
          </cell>
          <cell r="N1667" t="str">
            <v>N</v>
          </cell>
          <cell r="O1667">
            <v>1299</v>
          </cell>
          <cell r="P1667">
            <v>651</v>
          </cell>
          <cell r="Q1667">
            <v>651</v>
          </cell>
          <cell r="R1667">
            <v>103</v>
          </cell>
          <cell r="S1667">
            <v>10</v>
          </cell>
          <cell r="T1667">
            <v>16</v>
          </cell>
          <cell r="U1667">
            <v>32</v>
          </cell>
          <cell r="V1667">
            <v>34029.46</v>
          </cell>
          <cell r="W1667">
            <v>113</v>
          </cell>
          <cell r="X1667">
            <v>51006.55</v>
          </cell>
          <cell r="Y1667">
            <v>13262</v>
          </cell>
          <cell r="Z1667" t="str">
            <v xml:space="preserve">D.I.P.         </v>
          </cell>
          <cell r="AA1667">
            <v>599</v>
          </cell>
          <cell r="AB1667">
            <v>619314.38</v>
          </cell>
          <cell r="AC1667">
            <v>3379</v>
          </cell>
        </row>
        <row r="1668">
          <cell r="F1668">
            <v>5516020</v>
          </cell>
          <cell r="G1668">
            <v>31</v>
          </cell>
          <cell r="H1668">
            <v>8</v>
          </cell>
          <cell r="I1668" t="str">
            <v>20</v>
          </cell>
          <cell r="J1668" t="str">
            <v>ACER</v>
          </cell>
          <cell r="K1668" t="str">
            <v>40/4</v>
          </cell>
          <cell r="L1668" t="str">
            <v>-</v>
          </cell>
          <cell r="M1668" t="str">
            <v>F</v>
          </cell>
          <cell r="N1668" t="str">
            <v>N</v>
          </cell>
          <cell r="O1668">
            <v>1299</v>
          </cell>
          <cell r="P1668">
            <v>651</v>
          </cell>
          <cell r="Q1668">
            <v>651</v>
          </cell>
          <cell r="R1668">
            <v>161</v>
          </cell>
          <cell r="S1668">
            <v>10</v>
          </cell>
          <cell r="T1668">
            <v>21</v>
          </cell>
          <cell r="U1668">
            <v>31</v>
          </cell>
          <cell r="V1668">
            <v>34251.519999999997</v>
          </cell>
          <cell r="W1668">
            <v>908</v>
          </cell>
          <cell r="X1668">
            <v>980314.49</v>
          </cell>
          <cell r="Y1668">
            <v>13262</v>
          </cell>
          <cell r="Z1668" t="str">
            <v xml:space="preserve">D.I.P.         </v>
          </cell>
          <cell r="AA1668">
            <v>949</v>
          </cell>
          <cell r="AB1668">
            <v>1020495.6</v>
          </cell>
          <cell r="AC1668">
            <v>3065</v>
          </cell>
        </row>
        <row r="1669">
          <cell r="F1669">
            <v>3516025</v>
          </cell>
          <cell r="G1669">
            <v>31</v>
          </cell>
          <cell r="H1669">
            <v>8</v>
          </cell>
          <cell r="I1669" t="str">
            <v>25</v>
          </cell>
          <cell r="J1669" t="str">
            <v>ATHLETIC</v>
          </cell>
          <cell r="K1669" t="str">
            <v>51/6</v>
          </cell>
          <cell r="L1669" t="str">
            <v>+</v>
          </cell>
          <cell r="M1669" t="str">
            <v>F</v>
          </cell>
          <cell r="N1669" t="str">
            <v>N</v>
          </cell>
          <cell r="O1669">
            <v>1149</v>
          </cell>
          <cell r="P1669">
            <v>513</v>
          </cell>
          <cell r="Q1669">
            <v>513</v>
          </cell>
          <cell r="R1669">
            <v>122</v>
          </cell>
          <cell r="S1669">
            <v>30</v>
          </cell>
          <cell r="T1669">
            <v>29</v>
          </cell>
          <cell r="U1669">
            <v>85</v>
          </cell>
          <cell r="V1669">
            <v>75126.899999999994</v>
          </cell>
          <cell r="W1669">
            <v>1432</v>
          </cell>
          <cell r="X1669">
            <v>1387833.5</v>
          </cell>
          <cell r="Y1669">
            <v>13262</v>
          </cell>
          <cell r="Z1669" t="str">
            <v xml:space="preserve">D.I.P.         </v>
          </cell>
          <cell r="AA1669">
            <v>1481</v>
          </cell>
          <cell r="AB1669">
            <v>1434961.7</v>
          </cell>
          <cell r="AC1669">
            <v>4415</v>
          </cell>
        </row>
        <row r="1670">
          <cell r="F1670">
            <v>3511025</v>
          </cell>
          <cell r="G1670">
            <v>31</v>
          </cell>
          <cell r="H1670">
            <v>8</v>
          </cell>
          <cell r="I1670" t="str">
            <v>25</v>
          </cell>
          <cell r="J1670" t="str">
            <v>ATHLETIC</v>
          </cell>
          <cell r="K1670" t="str">
            <v>51/6</v>
          </cell>
          <cell r="L1670" t="str">
            <v>+</v>
          </cell>
          <cell r="M1670" t="str">
            <v>F</v>
          </cell>
          <cell r="N1670" t="str">
            <v>N</v>
          </cell>
          <cell r="O1670">
            <v>1149</v>
          </cell>
          <cell r="P1670">
            <v>513</v>
          </cell>
          <cell r="Q1670">
            <v>513</v>
          </cell>
          <cell r="R1670">
            <v>253</v>
          </cell>
          <cell r="S1670">
            <v>20</v>
          </cell>
          <cell r="T1670">
            <v>22</v>
          </cell>
          <cell r="U1670">
            <v>124</v>
          </cell>
          <cell r="V1670">
            <v>101347.76</v>
          </cell>
          <cell r="W1670">
            <v>969</v>
          </cell>
          <cell r="X1670">
            <v>869675.49</v>
          </cell>
          <cell r="Y1670">
            <v>13262</v>
          </cell>
          <cell r="Z1670" t="str">
            <v xml:space="preserve">D.I.P.         </v>
          </cell>
          <cell r="AA1670">
            <v>1014</v>
          </cell>
          <cell r="AB1670">
            <v>983739.22</v>
          </cell>
          <cell r="AC1670">
            <v>2845</v>
          </cell>
        </row>
        <row r="1671">
          <cell r="F1671">
            <v>4511025</v>
          </cell>
          <cell r="G1671">
            <v>31</v>
          </cell>
          <cell r="H1671">
            <v>8</v>
          </cell>
          <cell r="I1671" t="str">
            <v>25</v>
          </cell>
          <cell r="J1671" t="str">
            <v>ATHLETIC</v>
          </cell>
          <cell r="K1671" t="str">
            <v>35/6</v>
          </cell>
          <cell r="L1671" t="str">
            <v>+</v>
          </cell>
          <cell r="M1671" t="str">
            <v>F</v>
          </cell>
          <cell r="N1671" t="str">
            <v>N</v>
          </cell>
          <cell r="O1671">
            <v>1249</v>
          </cell>
          <cell r="P1671">
            <v>574</v>
          </cell>
          <cell r="Q1671">
            <v>574</v>
          </cell>
          <cell r="R1671">
            <v>308</v>
          </cell>
          <cell r="S1671">
            <v>15</v>
          </cell>
          <cell r="T1671">
            <v>14</v>
          </cell>
          <cell r="U1671">
            <v>74</v>
          </cell>
          <cell r="V1671">
            <v>71950.87</v>
          </cell>
          <cell r="W1671">
            <v>810</v>
          </cell>
          <cell r="X1671">
            <v>792291.71</v>
          </cell>
          <cell r="Y1671">
            <v>13262</v>
          </cell>
          <cell r="Z1671" t="str">
            <v xml:space="preserve">D.I.P.         </v>
          </cell>
          <cell r="AA1671">
            <v>911</v>
          </cell>
          <cell r="AB1671">
            <v>950850.62</v>
          </cell>
          <cell r="AC1671">
            <v>3471</v>
          </cell>
        </row>
        <row r="1672">
          <cell r="F1672">
            <v>4516025</v>
          </cell>
          <cell r="G1672">
            <v>31</v>
          </cell>
          <cell r="H1672">
            <v>8</v>
          </cell>
          <cell r="I1672" t="str">
            <v>25</v>
          </cell>
          <cell r="J1672" t="str">
            <v>ATHLETIC</v>
          </cell>
          <cell r="K1672" t="str">
            <v>35/6</v>
          </cell>
          <cell r="L1672" t="str">
            <v>+</v>
          </cell>
          <cell r="M1672" t="str">
            <v>F</v>
          </cell>
          <cell r="N1672" t="str">
            <v>N</v>
          </cell>
          <cell r="O1672">
            <v>1249</v>
          </cell>
          <cell r="P1672">
            <v>574</v>
          </cell>
          <cell r="Q1672">
            <v>574</v>
          </cell>
          <cell r="R1672">
            <v>129</v>
          </cell>
          <cell r="S1672">
            <v>24</v>
          </cell>
          <cell r="T1672">
            <v>23</v>
          </cell>
          <cell r="U1672">
            <v>70</v>
          </cell>
          <cell r="V1672">
            <v>64798.47</v>
          </cell>
          <cell r="W1672">
            <v>945</v>
          </cell>
          <cell r="X1672">
            <v>963970.49</v>
          </cell>
          <cell r="Y1672">
            <v>13262</v>
          </cell>
          <cell r="Z1672" t="str">
            <v xml:space="preserve">D.I.P.         </v>
          </cell>
          <cell r="AA1672">
            <v>1168</v>
          </cell>
          <cell r="AB1672">
            <v>1232801.5</v>
          </cell>
          <cell r="AC1672">
            <v>3816</v>
          </cell>
        </row>
        <row r="1673">
          <cell r="F1673">
            <v>5511025</v>
          </cell>
          <cell r="G1673">
            <v>31</v>
          </cell>
          <cell r="H1673">
            <v>8</v>
          </cell>
          <cell r="I1673" t="str">
            <v>25</v>
          </cell>
          <cell r="J1673" t="str">
            <v>ATHLETIC</v>
          </cell>
          <cell r="K1673" t="str">
            <v>00/0</v>
          </cell>
          <cell r="L1673" t="str">
            <v/>
          </cell>
          <cell r="M1673" t="str">
            <v>F</v>
          </cell>
          <cell r="N1673" t="str">
            <v>N</v>
          </cell>
          <cell r="O1673">
            <v>1299</v>
          </cell>
          <cell r="P1673">
            <v>654</v>
          </cell>
          <cell r="Q1673">
            <v>654</v>
          </cell>
          <cell r="R1673">
            <v>162</v>
          </cell>
          <cell r="S1673">
            <v>8</v>
          </cell>
          <cell r="T1673">
            <v>7</v>
          </cell>
          <cell r="U1673">
            <v>38</v>
          </cell>
          <cell r="V1673">
            <v>37748.76</v>
          </cell>
          <cell r="W1673">
            <v>266</v>
          </cell>
          <cell r="X1673">
            <v>248987.41</v>
          </cell>
          <cell r="Y1673">
            <v>13262</v>
          </cell>
          <cell r="Z1673" t="str">
            <v xml:space="preserve">D.I.P.         </v>
          </cell>
          <cell r="AA1673">
            <v>740</v>
          </cell>
          <cell r="AB1673">
            <v>810700.53</v>
          </cell>
          <cell r="AC1673">
            <v>2699</v>
          </cell>
        </row>
        <row r="1674">
          <cell r="F1674">
            <v>5516025</v>
          </cell>
          <cell r="G1674">
            <v>31</v>
          </cell>
          <cell r="H1674">
            <v>8</v>
          </cell>
          <cell r="I1674" t="str">
            <v>25</v>
          </cell>
          <cell r="J1674" t="str">
            <v>ATHLETIC</v>
          </cell>
          <cell r="K1674" t="str">
            <v>00/0</v>
          </cell>
          <cell r="L1674" t="str">
            <v/>
          </cell>
          <cell r="M1674" t="str">
            <v>F</v>
          </cell>
          <cell r="N1674" t="str">
            <v>N</v>
          </cell>
          <cell r="O1674">
            <v>1299</v>
          </cell>
          <cell r="P1674">
            <v>654</v>
          </cell>
          <cell r="Q1674">
            <v>654</v>
          </cell>
          <cell r="R1674">
            <v>153</v>
          </cell>
          <cell r="S1674">
            <v>14</v>
          </cell>
          <cell r="T1674">
            <v>15</v>
          </cell>
          <cell r="U1674">
            <v>58</v>
          </cell>
          <cell r="V1674">
            <v>55346.31</v>
          </cell>
          <cell r="W1674">
            <v>730</v>
          </cell>
          <cell r="X1674">
            <v>774617.05</v>
          </cell>
          <cell r="Y1674">
            <v>13262</v>
          </cell>
          <cell r="Z1674" t="str">
            <v xml:space="preserve">D.I.P.         </v>
          </cell>
          <cell r="AA1674">
            <v>1039</v>
          </cell>
          <cell r="AB1674">
            <v>1145754.8</v>
          </cell>
          <cell r="AC1674">
            <v>2536</v>
          </cell>
        </row>
        <row r="1675">
          <cell r="F1675">
            <v>2511025</v>
          </cell>
          <cell r="G1675">
            <v>31</v>
          </cell>
          <cell r="H1675">
            <v>8</v>
          </cell>
          <cell r="I1675" t="str">
            <v>25</v>
          </cell>
          <cell r="J1675" t="str">
            <v>ATHLETIC</v>
          </cell>
          <cell r="K1675" t="str">
            <v>44/5</v>
          </cell>
          <cell r="L1675" t="str">
            <v>-</v>
          </cell>
          <cell r="M1675" t="str">
            <v>F</v>
          </cell>
          <cell r="N1675" t="str">
            <v>N</v>
          </cell>
          <cell r="O1675">
            <v>999</v>
          </cell>
          <cell r="P1675">
            <v>466</v>
          </cell>
          <cell r="Q1675">
            <v>466</v>
          </cell>
          <cell r="R1675">
            <v>121</v>
          </cell>
          <cell r="S1675">
            <v>10</v>
          </cell>
          <cell r="T1675">
            <v>9</v>
          </cell>
          <cell r="U1675">
            <v>22</v>
          </cell>
          <cell r="V1675">
            <v>18229.689999999999</v>
          </cell>
          <cell r="W1675">
            <v>265</v>
          </cell>
          <cell r="X1675">
            <v>213915.01</v>
          </cell>
          <cell r="Y1675">
            <v>13262</v>
          </cell>
          <cell r="Z1675" t="str">
            <v xml:space="preserve">D.I.P.         </v>
          </cell>
          <cell r="AA1675">
            <v>427</v>
          </cell>
          <cell r="AB1675">
            <v>357208.1</v>
          </cell>
          <cell r="AC1675">
            <v>1183</v>
          </cell>
        </row>
        <row r="1676">
          <cell r="F1676">
            <v>2516025</v>
          </cell>
          <cell r="G1676">
            <v>31</v>
          </cell>
          <cell r="H1676">
            <v>8</v>
          </cell>
          <cell r="I1676" t="str">
            <v>25</v>
          </cell>
          <cell r="J1676" t="str">
            <v>ATHLETIC</v>
          </cell>
          <cell r="K1676" t="str">
            <v>44/5</v>
          </cell>
          <cell r="L1676" t="str">
            <v>-</v>
          </cell>
          <cell r="M1676" t="str">
            <v>F</v>
          </cell>
          <cell r="N1676" t="str">
            <v>N</v>
          </cell>
          <cell r="O1676">
            <v>999</v>
          </cell>
          <cell r="P1676">
            <v>466</v>
          </cell>
          <cell r="Q1676">
            <v>466</v>
          </cell>
          <cell r="R1676">
            <v>129</v>
          </cell>
          <cell r="S1676">
            <v>22</v>
          </cell>
          <cell r="T1676">
            <v>15</v>
          </cell>
          <cell r="U1676">
            <v>59</v>
          </cell>
          <cell r="V1676">
            <v>48370.57</v>
          </cell>
          <cell r="W1676">
            <v>813</v>
          </cell>
          <cell r="X1676">
            <v>695670.69</v>
          </cell>
          <cell r="Y1676">
            <v>13262</v>
          </cell>
          <cell r="Z1676" t="str">
            <v xml:space="preserve">D.I.P.         </v>
          </cell>
          <cell r="AA1676">
            <v>419</v>
          </cell>
          <cell r="AB1676">
            <v>352870.46</v>
          </cell>
          <cell r="AC1676">
            <v>1369</v>
          </cell>
        </row>
        <row r="1677">
          <cell r="F1677">
            <v>3511026</v>
          </cell>
          <cell r="G1677">
            <v>31</v>
          </cell>
          <cell r="H1677">
            <v>8</v>
          </cell>
          <cell r="I1677" t="str">
            <v>26</v>
          </cell>
          <cell r="J1677" t="str">
            <v>ACER-5</v>
          </cell>
          <cell r="K1677" t="str">
            <v>00/0</v>
          </cell>
          <cell r="L1677" t="str">
            <v/>
          </cell>
          <cell r="M1677" t="str">
            <v>F</v>
          </cell>
          <cell r="N1677" t="str">
            <v>D</v>
          </cell>
          <cell r="O1677">
            <v>1149</v>
          </cell>
          <cell r="P1677">
            <v>609.30999999999995</v>
          </cell>
          <cell r="Q1677">
            <v>715</v>
          </cell>
          <cell r="R1677">
            <v>15</v>
          </cell>
          <cell r="S1677">
            <v>2</v>
          </cell>
          <cell r="T1677">
            <v>0</v>
          </cell>
          <cell r="U1677">
            <v>7</v>
          </cell>
          <cell r="V1677">
            <v>6874.35</v>
          </cell>
          <cell r="W1677">
            <v>127</v>
          </cell>
          <cell r="X1677">
            <v>120694</v>
          </cell>
          <cell r="Y1677">
            <v>70081</v>
          </cell>
          <cell r="Z1677" t="str">
            <v>D. SAMSON INDUS</v>
          </cell>
          <cell r="AA1677">
            <v>578</v>
          </cell>
          <cell r="AB1677">
            <v>563510.12</v>
          </cell>
          <cell r="AC1677">
            <v>1043</v>
          </cell>
        </row>
        <row r="1678">
          <cell r="F1678">
            <v>3516026</v>
          </cell>
          <cell r="G1678">
            <v>31</v>
          </cell>
          <cell r="H1678">
            <v>8</v>
          </cell>
          <cell r="I1678" t="str">
            <v>26</v>
          </cell>
          <cell r="J1678" t="str">
            <v>ACER-5</v>
          </cell>
          <cell r="K1678" t="str">
            <v>00/0</v>
          </cell>
          <cell r="L1678" t="str">
            <v/>
          </cell>
          <cell r="M1678" t="str">
            <v>F</v>
          </cell>
          <cell r="N1678" t="str">
            <v>D</v>
          </cell>
          <cell r="O1678">
            <v>1149</v>
          </cell>
          <cell r="P1678">
            <v>609.30999999999995</v>
          </cell>
          <cell r="Q1678">
            <v>715</v>
          </cell>
          <cell r="R1678">
            <v>18</v>
          </cell>
          <cell r="S1678">
            <v>9</v>
          </cell>
          <cell r="T1678">
            <v>7</v>
          </cell>
          <cell r="U1678">
            <v>13</v>
          </cell>
          <cell r="V1678">
            <v>12619.34</v>
          </cell>
          <cell r="W1678">
            <v>242</v>
          </cell>
          <cell r="X1678">
            <v>228685.48</v>
          </cell>
          <cell r="Y1678">
            <v>70081</v>
          </cell>
          <cell r="Z1678" t="str">
            <v>D. SAMSON INDUS</v>
          </cell>
          <cell r="AA1678">
            <v>858</v>
          </cell>
          <cell r="AB1678">
            <v>836313.73</v>
          </cell>
          <cell r="AC1678">
            <v>2174</v>
          </cell>
        </row>
        <row r="1679">
          <cell r="F1679">
            <v>4511026</v>
          </cell>
          <cell r="G1679">
            <v>31</v>
          </cell>
          <cell r="H1679">
            <v>8</v>
          </cell>
          <cell r="I1679" t="str">
            <v>26</v>
          </cell>
          <cell r="J1679" t="str">
            <v>ACER-5</v>
          </cell>
          <cell r="K1679" t="str">
            <v>00/0</v>
          </cell>
          <cell r="L1679" t="str">
            <v/>
          </cell>
          <cell r="M1679" t="str">
            <v>F</v>
          </cell>
          <cell r="N1679" t="str">
            <v>D</v>
          </cell>
          <cell r="O1679">
            <v>1249</v>
          </cell>
          <cell r="P1679">
            <v>643.39</v>
          </cell>
          <cell r="Q1679">
            <v>755</v>
          </cell>
          <cell r="R1679">
            <v>10</v>
          </cell>
          <cell r="S1679">
            <v>1</v>
          </cell>
          <cell r="T1679">
            <v>2</v>
          </cell>
          <cell r="U1679">
            <v>31</v>
          </cell>
          <cell r="V1679">
            <v>26100.87</v>
          </cell>
          <cell r="W1679">
            <v>133</v>
          </cell>
          <cell r="X1679">
            <v>132265.70000000001</v>
          </cell>
          <cell r="Y1679">
            <v>70081</v>
          </cell>
          <cell r="Z1679" t="str">
            <v>D. SAMSON INDUS</v>
          </cell>
          <cell r="AA1679">
            <v>460</v>
          </cell>
          <cell r="AB1679">
            <v>484333.9</v>
          </cell>
          <cell r="AC1679">
            <v>721</v>
          </cell>
        </row>
        <row r="1680">
          <cell r="F1680">
            <v>4516026</v>
          </cell>
          <cell r="G1680">
            <v>31</v>
          </cell>
          <cell r="H1680">
            <v>8</v>
          </cell>
          <cell r="I1680" t="str">
            <v>26</v>
          </cell>
          <cell r="J1680" t="str">
            <v>ACER-5</v>
          </cell>
          <cell r="K1680" t="str">
            <v>00/0</v>
          </cell>
          <cell r="L1680" t="str">
            <v/>
          </cell>
          <cell r="M1680" t="str">
            <v>F</v>
          </cell>
          <cell r="N1680" t="str">
            <v>D</v>
          </cell>
          <cell r="O1680">
            <v>1249</v>
          </cell>
          <cell r="P1680">
            <v>643.39</v>
          </cell>
          <cell r="Q1680">
            <v>755</v>
          </cell>
          <cell r="R1680">
            <v>18</v>
          </cell>
          <cell r="S1680">
            <v>1</v>
          </cell>
          <cell r="T1680">
            <v>7</v>
          </cell>
          <cell r="U1680">
            <v>29</v>
          </cell>
          <cell r="V1680">
            <v>26100.83</v>
          </cell>
          <cell r="W1680">
            <v>209</v>
          </cell>
          <cell r="X1680">
            <v>211913.35</v>
          </cell>
          <cell r="Y1680">
            <v>70081</v>
          </cell>
          <cell r="Z1680" t="str">
            <v>D. SAMSON INDUS</v>
          </cell>
          <cell r="AA1680">
            <v>622</v>
          </cell>
          <cell r="AB1680">
            <v>658713.22</v>
          </cell>
          <cell r="AC1680">
            <v>1698</v>
          </cell>
        </row>
        <row r="1681">
          <cell r="F1681">
            <v>5511026</v>
          </cell>
          <cell r="G1681">
            <v>31</v>
          </cell>
          <cell r="H1681">
            <v>8</v>
          </cell>
          <cell r="I1681" t="str">
            <v>26</v>
          </cell>
          <cell r="J1681" t="str">
            <v>ACER-5</v>
          </cell>
          <cell r="K1681" t="str">
            <v>00/0</v>
          </cell>
          <cell r="L1681" t="str">
            <v/>
          </cell>
          <cell r="M1681" t="str">
            <v>F</v>
          </cell>
          <cell r="N1681" t="str">
            <v>D</v>
          </cell>
          <cell r="O1681">
            <v>1299</v>
          </cell>
          <cell r="P1681">
            <v>677.48</v>
          </cell>
          <cell r="Q1681">
            <v>795</v>
          </cell>
          <cell r="R1681">
            <v>0</v>
          </cell>
          <cell r="S1681">
            <v>0</v>
          </cell>
          <cell r="T1681">
            <v>2</v>
          </cell>
          <cell r="U1681">
            <v>8</v>
          </cell>
          <cell r="V1681">
            <v>8049.37</v>
          </cell>
          <cell r="W1681">
            <v>47</v>
          </cell>
          <cell r="X1681">
            <v>50738.87</v>
          </cell>
          <cell r="Y1681">
            <v>70081</v>
          </cell>
          <cell r="Z1681" t="str">
            <v>D. SAMSON INDUS</v>
          </cell>
          <cell r="AA1681">
            <v>175</v>
          </cell>
          <cell r="AB1681">
            <v>191186.76</v>
          </cell>
          <cell r="AC1681">
            <v>380</v>
          </cell>
        </row>
        <row r="1682">
          <cell r="F1682">
            <v>5516026</v>
          </cell>
          <cell r="G1682">
            <v>31</v>
          </cell>
          <cell r="H1682">
            <v>8</v>
          </cell>
          <cell r="I1682" t="str">
            <v>26</v>
          </cell>
          <cell r="J1682" t="str">
            <v>ACER-5</v>
          </cell>
          <cell r="K1682" t="str">
            <v>00/0</v>
          </cell>
          <cell r="L1682" t="str">
            <v/>
          </cell>
          <cell r="M1682" t="str">
            <v>F</v>
          </cell>
          <cell r="N1682" t="str">
            <v>D</v>
          </cell>
          <cell r="O1682">
            <v>1299</v>
          </cell>
          <cell r="P1682">
            <v>677.48</v>
          </cell>
          <cell r="Q1682">
            <v>795</v>
          </cell>
          <cell r="R1682">
            <v>2</v>
          </cell>
          <cell r="S1682">
            <v>2</v>
          </cell>
          <cell r="T1682">
            <v>3</v>
          </cell>
          <cell r="U1682">
            <v>26</v>
          </cell>
          <cell r="V1682">
            <v>22760.22</v>
          </cell>
          <cell r="W1682">
            <v>123</v>
          </cell>
          <cell r="X1682">
            <v>129067.61</v>
          </cell>
          <cell r="Y1682">
            <v>70081</v>
          </cell>
          <cell r="Z1682" t="str">
            <v>D. SAMSON INDUS</v>
          </cell>
          <cell r="AA1682">
            <v>205</v>
          </cell>
          <cell r="AB1682">
            <v>226270.98</v>
          </cell>
          <cell r="AC1682">
            <v>896</v>
          </cell>
        </row>
        <row r="1683">
          <cell r="F1683">
            <v>2516026</v>
          </cell>
          <cell r="G1683">
            <v>31</v>
          </cell>
          <cell r="H1683">
            <v>8</v>
          </cell>
          <cell r="I1683" t="str">
            <v>26</v>
          </cell>
          <cell r="J1683" t="str">
            <v>ACER-5</v>
          </cell>
          <cell r="K1683" t="str">
            <v>00/0</v>
          </cell>
          <cell r="L1683" t="str">
            <v/>
          </cell>
          <cell r="M1683" t="str">
            <v>F</v>
          </cell>
          <cell r="N1683" t="str">
            <v>D</v>
          </cell>
          <cell r="O1683">
            <v>999</v>
          </cell>
          <cell r="P1683">
            <v>583.74</v>
          </cell>
          <cell r="Q1683">
            <v>685</v>
          </cell>
          <cell r="R1683">
            <v>39</v>
          </cell>
          <cell r="S1683">
            <v>7</v>
          </cell>
          <cell r="T1683">
            <v>4</v>
          </cell>
          <cell r="U1683">
            <v>7</v>
          </cell>
          <cell r="V1683">
            <v>5976.95</v>
          </cell>
          <cell r="W1683">
            <v>126</v>
          </cell>
          <cell r="X1683">
            <v>96151.71</v>
          </cell>
          <cell r="Y1683">
            <v>70081</v>
          </cell>
          <cell r="Z1683" t="str">
            <v>D. SAMSON INDUS</v>
          </cell>
          <cell r="AA1683">
            <v>806</v>
          </cell>
          <cell r="AB1683">
            <v>688373.55</v>
          </cell>
          <cell r="AC1683">
            <v>922</v>
          </cell>
        </row>
        <row r="1684">
          <cell r="F1684">
            <v>2511026</v>
          </cell>
          <cell r="G1684">
            <v>31</v>
          </cell>
          <cell r="H1684">
            <v>8</v>
          </cell>
          <cell r="I1684" t="str">
            <v>26</v>
          </cell>
          <cell r="J1684" t="str">
            <v>ACER-5</v>
          </cell>
          <cell r="K1684" t="str">
            <v>00/0</v>
          </cell>
          <cell r="L1684" t="str">
            <v/>
          </cell>
          <cell r="M1684" t="str">
            <v>F</v>
          </cell>
          <cell r="N1684" t="str">
            <v>D</v>
          </cell>
          <cell r="O1684">
            <v>999</v>
          </cell>
          <cell r="P1684">
            <v>583.74</v>
          </cell>
          <cell r="Q1684">
            <v>685</v>
          </cell>
          <cell r="R1684">
            <v>80</v>
          </cell>
          <cell r="S1684">
            <v>1</v>
          </cell>
          <cell r="T1684">
            <v>2</v>
          </cell>
          <cell r="U1684">
            <v>5</v>
          </cell>
          <cell r="V1684">
            <v>4269.25</v>
          </cell>
          <cell r="W1684">
            <v>123</v>
          </cell>
          <cell r="X1684">
            <v>86161.46</v>
          </cell>
          <cell r="Y1684">
            <v>70081</v>
          </cell>
          <cell r="Z1684" t="str">
            <v>D. SAMSON INDUS</v>
          </cell>
          <cell r="AA1684">
            <v>463</v>
          </cell>
          <cell r="AB1684">
            <v>391276.73</v>
          </cell>
          <cell r="AC1684">
            <v>829</v>
          </cell>
        </row>
        <row r="1685">
          <cell r="F1685">
            <v>3211035</v>
          </cell>
          <cell r="G1685">
            <v>31</v>
          </cell>
          <cell r="H1685">
            <v>8</v>
          </cell>
          <cell r="I1685" t="str">
            <v>35</v>
          </cell>
          <cell r="J1685" t="str">
            <v>SPEEDY VELCRO</v>
          </cell>
          <cell r="K1685" t="str">
            <v>00/0</v>
          </cell>
          <cell r="L1685" t="str">
            <v/>
          </cell>
          <cell r="M1685" t="str">
            <v>F</v>
          </cell>
          <cell r="N1685" t="str">
            <v>N</v>
          </cell>
          <cell r="O1685">
            <v>1199</v>
          </cell>
          <cell r="P1685">
            <v>578</v>
          </cell>
          <cell r="Q1685">
            <v>578</v>
          </cell>
          <cell r="R1685">
            <v>5</v>
          </cell>
          <cell r="S1685">
            <v>5</v>
          </cell>
          <cell r="T1685">
            <v>1</v>
          </cell>
          <cell r="U1685">
            <v>3</v>
          </cell>
          <cell r="V1685">
            <v>3074.37</v>
          </cell>
          <cell r="W1685">
            <v>18</v>
          </cell>
          <cell r="X1685">
            <v>18138.78</v>
          </cell>
          <cell r="Y1685">
            <v>13263</v>
          </cell>
          <cell r="Z1685" t="str">
            <v xml:space="preserve">D.I.P          </v>
          </cell>
          <cell r="AA1685">
            <v>0</v>
          </cell>
          <cell r="AB1685">
            <v>0</v>
          </cell>
        </row>
        <row r="1686">
          <cell r="F1686">
            <v>3216035</v>
          </cell>
          <cell r="G1686">
            <v>31</v>
          </cell>
          <cell r="H1686">
            <v>8</v>
          </cell>
          <cell r="I1686" t="str">
            <v>35</v>
          </cell>
          <cell r="J1686" t="str">
            <v>SPEEDY VELCRO</v>
          </cell>
          <cell r="K1686" t="str">
            <v>00/0</v>
          </cell>
          <cell r="L1686" t="str">
            <v/>
          </cell>
          <cell r="M1686" t="str">
            <v>F</v>
          </cell>
          <cell r="N1686" t="str">
            <v>N</v>
          </cell>
          <cell r="O1686">
            <v>1199</v>
          </cell>
          <cell r="P1686">
            <v>578</v>
          </cell>
          <cell r="Q1686">
            <v>578</v>
          </cell>
          <cell r="R1686">
            <v>0</v>
          </cell>
          <cell r="S1686">
            <v>0</v>
          </cell>
          <cell r="T1686">
            <v>0</v>
          </cell>
          <cell r="U1686">
            <v>0</v>
          </cell>
          <cell r="V1686">
            <v>0</v>
          </cell>
          <cell r="W1686">
            <v>20</v>
          </cell>
          <cell r="X1686">
            <v>23980</v>
          </cell>
          <cell r="Y1686">
            <v>13263</v>
          </cell>
          <cell r="Z1686" t="str">
            <v xml:space="preserve">D.I.P          </v>
          </cell>
          <cell r="AA1686">
            <v>0</v>
          </cell>
          <cell r="AB1686">
            <v>0</v>
          </cell>
        </row>
        <row r="1687">
          <cell r="F1687">
            <v>4216035</v>
          </cell>
          <cell r="G1687">
            <v>31</v>
          </cell>
          <cell r="H1687">
            <v>8</v>
          </cell>
          <cell r="I1687" t="str">
            <v>35</v>
          </cell>
          <cell r="J1687" t="str">
            <v>SPEEDY VELCRO</v>
          </cell>
          <cell r="K1687" t="str">
            <v>00/0</v>
          </cell>
          <cell r="L1687" t="str">
            <v/>
          </cell>
          <cell r="M1687" t="str">
            <v>F</v>
          </cell>
          <cell r="N1687" t="str">
            <v>N</v>
          </cell>
          <cell r="O1687">
            <v>1299</v>
          </cell>
          <cell r="P1687">
            <v>636</v>
          </cell>
          <cell r="Q1687">
            <v>636</v>
          </cell>
          <cell r="R1687">
            <v>4</v>
          </cell>
          <cell r="S1687">
            <v>1</v>
          </cell>
          <cell r="T1687">
            <v>2</v>
          </cell>
          <cell r="U1687">
            <v>1</v>
          </cell>
          <cell r="V1687">
            <v>1110.26</v>
          </cell>
          <cell r="W1687">
            <v>38</v>
          </cell>
          <cell r="X1687">
            <v>47130.41</v>
          </cell>
          <cell r="Y1687">
            <v>13263</v>
          </cell>
          <cell r="Z1687" t="str">
            <v xml:space="preserve">D.I.P          </v>
          </cell>
          <cell r="AA1687">
            <v>0</v>
          </cell>
          <cell r="AB1687">
            <v>0</v>
          </cell>
        </row>
        <row r="1688">
          <cell r="F1688">
            <v>4211035</v>
          </cell>
          <cell r="G1688">
            <v>31</v>
          </cell>
          <cell r="H1688">
            <v>8</v>
          </cell>
          <cell r="I1688" t="str">
            <v>35</v>
          </cell>
          <cell r="J1688" t="str">
            <v>SPEEDY VELCRO</v>
          </cell>
          <cell r="K1688" t="str">
            <v>00/0</v>
          </cell>
          <cell r="L1688" t="str">
            <v/>
          </cell>
          <cell r="M1688" t="str">
            <v>F</v>
          </cell>
          <cell r="N1688" t="str">
            <v>N</v>
          </cell>
          <cell r="O1688">
            <v>1299</v>
          </cell>
          <cell r="P1688">
            <v>636</v>
          </cell>
          <cell r="Q1688">
            <v>636</v>
          </cell>
          <cell r="R1688">
            <v>1</v>
          </cell>
          <cell r="S1688">
            <v>2</v>
          </cell>
          <cell r="T1688">
            <v>0</v>
          </cell>
          <cell r="U1688">
            <v>2</v>
          </cell>
          <cell r="V1688">
            <v>2220.52</v>
          </cell>
          <cell r="W1688">
            <v>5</v>
          </cell>
          <cell r="X1688">
            <v>5551.3</v>
          </cell>
          <cell r="Y1688">
            <v>13263</v>
          </cell>
          <cell r="Z1688" t="str">
            <v xml:space="preserve">D.I.P          </v>
          </cell>
          <cell r="AA1688">
            <v>0</v>
          </cell>
          <cell r="AB1688">
            <v>0</v>
          </cell>
        </row>
        <row r="1689">
          <cell r="F1689">
            <v>5216035</v>
          </cell>
          <cell r="G1689">
            <v>31</v>
          </cell>
          <cell r="H1689">
            <v>8</v>
          </cell>
          <cell r="I1689" t="str">
            <v>35</v>
          </cell>
          <cell r="J1689" t="str">
            <v>SPEEDY VELCRO</v>
          </cell>
          <cell r="K1689" t="str">
            <v>00/0</v>
          </cell>
          <cell r="L1689" t="str">
            <v/>
          </cell>
          <cell r="M1689" t="str">
            <v>F</v>
          </cell>
          <cell r="N1689" t="str">
            <v>N</v>
          </cell>
          <cell r="O1689">
            <v>1349</v>
          </cell>
          <cell r="P1689">
            <v>724</v>
          </cell>
          <cell r="Q1689">
            <v>724</v>
          </cell>
          <cell r="R1689">
            <v>0</v>
          </cell>
          <cell r="S1689">
            <v>0</v>
          </cell>
          <cell r="T1689">
            <v>0</v>
          </cell>
          <cell r="U1689">
            <v>0</v>
          </cell>
          <cell r="V1689">
            <v>0</v>
          </cell>
          <cell r="W1689">
            <v>26</v>
          </cell>
          <cell r="X1689">
            <v>34877.99</v>
          </cell>
          <cell r="Y1689">
            <v>13263</v>
          </cell>
          <cell r="Z1689" t="str">
            <v xml:space="preserve">D.I.P          </v>
          </cell>
          <cell r="AA1689">
            <v>0</v>
          </cell>
          <cell r="AB1689">
            <v>0</v>
          </cell>
        </row>
        <row r="1690">
          <cell r="F1690">
            <v>5211035</v>
          </cell>
          <cell r="G1690">
            <v>31</v>
          </cell>
          <cell r="H1690">
            <v>8</v>
          </cell>
          <cell r="I1690" t="str">
            <v>35</v>
          </cell>
          <cell r="J1690" t="str">
            <v>SPEEDY VELCRO</v>
          </cell>
          <cell r="K1690" t="str">
            <v>00/0</v>
          </cell>
          <cell r="L1690" t="str">
            <v/>
          </cell>
          <cell r="M1690" t="str">
            <v>F</v>
          </cell>
          <cell r="N1690" t="str">
            <v>N</v>
          </cell>
          <cell r="O1690">
            <v>1349</v>
          </cell>
          <cell r="P1690">
            <v>724</v>
          </cell>
          <cell r="Q1690">
            <v>724</v>
          </cell>
          <cell r="R1690">
            <v>2</v>
          </cell>
          <cell r="S1690">
            <v>2</v>
          </cell>
          <cell r="T1690">
            <v>1</v>
          </cell>
          <cell r="U1690">
            <v>3</v>
          </cell>
          <cell r="V1690">
            <v>3458.97</v>
          </cell>
          <cell r="W1690">
            <v>8</v>
          </cell>
          <cell r="X1690">
            <v>8878.02</v>
          </cell>
          <cell r="Y1690">
            <v>13263</v>
          </cell>
          <cell r="Z1690" t="str">
            <v xml:space="preserve">D.I.P          </v>
          </cell>
          <cell r="AA1690">
            <v>0</v>
          </cell>
          <cell r="AB1690">
            <v>0</v>
          </cell>
        </row>
        <row r="1691">
          <cell r="F1691">
            <v>2216035</v>
          </cell>
          <cell r="G1691">
            <v>31</v>
          </cell>
          <cell r="H1691">
            <v>8</v>
          </cell>
          <cell r="I1691" t="str">
            <v>35</v>
          </cell>
          <cell r="J1691" t="str">
            <v>SPEEDY-VELCRO</v>
          </cell>
          <cell r="K1691" t="str">
            <v>00/0</v>
          </cell>
          <cell r="L1691" t="str">
            <v/>
          </cell>
          <cell r="M1691" t="str">
            <v>F</v>
          </cell>
          <cell r="N1691" t="str">
            <v>N</v>
          </cell>
          <cell r="O1691">
            <v>1049</v>
          </cell>
          <cell r="P1691">
            <v>519</v>
          </cell>
          <cell r="Q1691">
            <v>519</v>
          </cell>
          <cell r="R1691">
            <v>0</v>
          </cell>
          <cell r="S1691">
            <v>0</v>
          </cell>
          <cell r="T1691">
            <v>0</v>
          </cell>
          <cell r="U1691">
            <v>0</v>
          </cell>
          <cell r="V1691">
            <v>0</v>
          </cell>
          <cell r="W1691">
            <v>0</v>
          </cell>
          <cell r="X1691">
            <v>0</v>
          </cell>
          <cell r="Y1691">
            <v>13263</v>
          </cell>
          <cell r="Z1691" t="str">
            <v xml:space="preserve">D.I.P          </v>
          </cell>
          <cell r="AA1691">
            <v>0</v>
          </cell>
          <cell r="AB1691">
            <v>0</v>
          </cell>
        </row>
        <row r="1692">
          <cell r="F1692">
            <v>2211035</v>
          </cell>
          <cell r="G1692">
            <v>31</v>
          </cell>
          <cell r="H1692">
            <v>8</v>
          </cell>
          <cell r="I1692" t="str">
            <v>35</v>
          </cell>
          <cell r="J1692" t="str">
            <v>SPEEDY-VELCRO</v>
          </cell>
          <cell r="K1692" t="str">
            <v>00/0</v>
          </cell>
          <cell r="L1692" t="str">
            <v/>
          </cell>
          <cell r="M1692" t="str">
            <v>F</v>
          </cell>
          <cell r="N1692" t="str">
            <v>N</v>
          </cell>
          <cell r="O1692">
            <v>1049</v>
          </cell>
          <cell r="P1692">
            <v>519</v>
          </cell>
          <cell r="Q1692">
            <v>519</v>
          </cell>
          <cell r="R1692">
            <v>2</v>
          </cell>
          <cell r="S1692">
            <v>0</v>
          </cell>
          <cell r="T1692">
            <v>2</v>
          </cell>
          <cell r="U1692">
            <v>2</v>
          </cell>
          <cell r="V1692">
            <v>1793.16</v>
          </cell>
          <cell r="W1692">
            <v>6</v>
          </cell>
          <cell r="X1692">
            <v>5244.99</v>
          </cell>
          <cell r="Y1692">
            <v>13263</v>
          </cell>
          <cell r="Z1692" t="str">
            <v xml:space="preserve">D.I.P          </v>
          </cell>
          <cell r="AA1692">
            <v>0</v>
          </cell>
          <cell r="AB1692">
            <v>0</v>
          </cell>
        </row>
        <row r="1693">
          <cell r="F1693">
            <v>3211036</v>
          </cell>
          <cell r="G1693">
            <v>31</v>
          </cell>
          <cell r="H1693">
            <v>8</v>
          </cell>
          <cell r="I1693" t="str">
            <v>36</v>
          </cell>
          <cell r="J1693" t="str">
            <v>SPEEDY-LACE</v>
          </cell>
          <cell r="K1693" t="str">
            <v>00/0</v>
          </cell>
          <cell r="L1693" t="str">
            <v/>
          </cell>
          <cell r="M1693" t="str">
            <v>F</v>
          </cell>
          <cell r="N1693" t="str">
            <v>N</v>
          </cell>
          <cell r="O1693">
            <v>1149</v>
          </cell>
          <cell r="P1693">
            <v>563</v>
          </cell>
          <cell r="Q1693">
            <v>563</v>
          </cell>
          <cell r="R1693">
            <v>4</v>
          </cell>
          <cell r="S1693">
            <v>2</v>
          </cell>
          <cell r="T1693">
            <v>0</v>
          </cell>
          <cell r="U1693">
            <v>2</v>
          </cell>
          <cell r="V1693">
            <v>1964.1</v>
          </cell>
          <cell r="W1693">
            <v>8</v>
          </cell>
          <cell r="X1693">
            <v>7561.78</v>
          </cell>
          <cell r="Y1693">
            <v>13263</v>
          </cell>
          <cell r="Z1693" t="str">
            <v xml:space="preserve">D.I.P          </v>
          </cell>
          <cell r="AA1693">
            <v>0</v>
          </cell>
          <cell r="AB1693">
            <v>0</v>
          </cell>
        </row>
        <row r="1694">
          <cell r="F1694">
            <v>3216036</v>
          </cell>
          <cell r="G1694">
            <v>31</v>
          </cell>
          <cell r="H1694">
            <v>8</v>
          </cell>
          <cell r="I1694" t="str">
            <v>36</v>
          </cell>
          <cell r="J1694" t="str">
            <v>SPEEDY-LACE</v>
          </cell>
          <cell r="K1694" t="str">
            <v>00/0</v>
          </cell>
          <cell r="L1694" t="str">
            <v/>
          </cell>
          <cell r="M1694" t="str">
            <v>F</v>
          </cell>
          <cell r="N1694" t="str">
            <v>N</v>
          </cell>
          <cell r="O1694">
            <v>1149</v>
          </cell>
          <cell r="P1694">
            <v>563</v>
          </cell>
          <cell r="Q1694">
            <v>563</v>
          </cell>
          <cell r="R1694">
            <v>0</v>
          </cell>
          <cell r="S1694">
            <v>0</v>
          </cell>
          <cell r="T1694">
            <v>0</v>
          </cell>
          <cell r="U1694">
            <v>0</v>
          </cell>
          <cell r="V1694">
            <v>0</v>
          </cell>
          <cell r="W1694">
            <v>0</v>
          </cell>
          <cell r="X1694">
            <v>0</v>
          </cell>
          <cell r="Y1694">
            <v>13263</v>
          </cell>
          <cell r="Z1694" t="str">
            <v xml:space="preserve">D.I.P          </v>
          </cell>
          <cell r="AA1694">
            <v>0</v>
          </cell>
          <cell r="AB1694">
            <v>0</v>
          </cell>
        </row>
        <row r="1695">
          <cell r="F1695">
            <v>4216036</v>
          </cell>
          <cell r="G1695">
            <v>31</v>
          </cell>
          <cell r="H1695">
            <v>8</v>
          </cell>
          <cell r="I1695" t="str">
            <v>36</v>
          </cell>
          <cell r="J1695" t="str">
            <v>SPEEDY-LACE</v>
          </cell>
          <cell r="K1695" t="str">
            <v>00/0</v>
          </cell>
          <cell r="L1695" t="str">
            <v/>
          </cell>
          <cell r="M1695" t="str">
            <v>F</v>
          </cell>
          <cell r="N1695" t="str">
            <v>N</v>
          </cell>
          <cell r="O1695">
            <v>1249</v>
          </cell>
          <cell r="P1695">
            <v>606</v>
          </cell>
          <cell r="Q1695">
            <v>606</v>
          </cell>
          <cell r="R1695">
            <v>11</v>
          </cell>
          <cell r="S1695">
            <v>4</v>
          </cell>
          <cell r="T1695">
            <v>8</v>
          </cell>
          <cell r="U1695">
            <v>14</v>
          </cell>
          <cell r="V1695">
            <v>14731.78</v>
          </cell>
          <cell r="W1695">
            <v>102</v>
          </cell>
          <cell r="X1695">
            <v>107232.37</v>
          </cell>
          <cell r="Y1695">
            <v>13263</v>
          </cell>
          <cell r="Z1695" t="str">
            <v xml:space="preserve">D.I.P          </v>
          </cell>
          <cell r="AA1695">
            <v>0</v>
          </cell>
          <cell r="AB1695">
            <v>0</v>
          </cell>
        </row>
        <row r="1696">
          <cell r="F1696">
            <v>4211036</v>
          </cell>
          <cell r="G1696">
            <v>31</v>
          </cell>
          <cell r="H1696">
            <v>8</v>
          </cell>
          <cell r="I1696" t="str">
            <v>36</v>
          </cell>
          <cell r="J1696" t="str">
            <v>SPEEDY-LACE</v>
          </cell>
          <cell r="K1696" t="str">
            <v>00/0</v>
          </cell>
          <cell r="L1696" t="str">
            <v/>
          </cell>
          <cell r="M1696" t="str">
            <v>F</v>
          </cell>
          <cell r="N1696" t="str">
            <v>N</v>
          </cell>
          <cell r="O1696">
            <v>1249</v>
          </cell>
          <cell r="P1696">
            <v>606</v>
          </cell>
          <cell r="Q1696">
            <v>606</v>
          </cell>
          <cell r="R1696">
            <v>7</v>
          </cell>
          <cell r="S1696">
            <v>5</v>
          </cell>
          <cell r="T1696">
            <v>7</v>
          </cell>
          <cell r="U1696">
            <v>19</v>
          </cell>
          <cell r="V1696">
            <v>20282.88</v>
          </cell>
          <cell r="W1696">
            <v>69</v>
          </cell>
          <cell r="X1696">
            <v>73018.36</v>
          </cell>
          <cell r="Y1696">
            <v>13263</v>
          </cell>
          <cell r="Z1696" t="str">
            <v xml:space="preserve">D.I.P          </v>
          </cell>
          <cell r="AA1696">
            <v>0</v>
          </cell>
          <cell r="AB1696">
            <v>0</v>
          </cell>
        </row>
        <row r="1697">
          <cell r="F1697">
            <v>5216036</v>
          </cell>
          <cell r="G1697">
            <v>31</v>
          </cell>
          <cell r="H1697">
            <v>8</v>
          </cell>
          <cell r="I1697" t="str">
            <v>36</v>
          </cell>
          <cell r="J1697" t="str">
            <v>SPEEDY-LACE</v>
          </cell>
          <cell r="K1697" t="str">
            <v>00/0</v>
          </cell>
          <cell r="L1697" t="str">
            <v/>
          </cell>
          <cell r="M1697" t="str">
            <v>F</v>
          </cell>
          <cell r="N1697" t="str">
            <v>N</v>
          </cell>
          <cell r="O1697">
            <v>1299</v>
          </cell>
          <cell r="P1697">
            <v>690</v>
          </cell>
          <cell r="Q1697">
            <v>690</v>
          </cell>
          <cell r="R1697">
            <v>4</v>
          </cell>
          <cell r="S1697">
            <v>12</v>
          </cell>
          <cell r="T1697">
            <v>6</v>
          </cell>
          <cell r="U1697">
            <v>12</v>
          </cell>
          <cell r="V1697">
            <v>12990.04</v>
          </cell>
          <cell r="W1697">
            <v>108</v>
          </cell>
          <cell r="X1697">
            <v>118575.77</v>
          </cell>
          <cell r="Y1697">
            <v>13263</v>
          </cell>
          <cell r="Z1697" t="str">
            <v xml:space="preserve">D.I.P          </v>
          </cell>
          <cell r="AA1697">
            <v>0</v>
          </cell>
          <cell r="AB1697">
            <v>0</v>
          </cell>
        </row>
        <row r="1698">
          <cell r="F1698">
            <v>5211036</v>
          </cell>
          <cell r="G1698">
            <v>31</v>
          </cell>
          <cell r="H1698">
            <v>8</v>
          </cell>
          <cell r="I1698" t="str">
            <v>36</v>
          </cell>
          <cell r="J1698" t="str">
            <v>SPEEDY-LACE</v>
          </cell>
          <cell r="K1698" t="str">
            <v>00/0</v>
          </cell>
          <cell r="L1698" t="str">
            <v/>
          </cell>
          <cell r="M1698" t="str">
            <v>F</v>
          </cell>
          <cell r="N1698" t="str">
            <v>N</v>
          </cell>
          <cell r="O1698">
            <v>1299</v>
          </cell>
          <cell r="P1698">
            <v>690</v>
          </cell>
          <cell r="Q1698">
            <v>690</v>
          </cell>
          <cell r="R1698">
            <v>3</v>
          </cell>
          <cell r="S1698">
            <v>2</v>
          </cell>
          <cell r="T1698">
            <v>5</v>
          </cell>
          <cell r="U1698">
            <v>9</v>
          </cell>
          <cell r="V1698">
            <v>9825.7999999999993</v>
          </cell>
          <cell r="W1698">
            <v>64</v>
          </cell>
          <cell r="X1698">
            <v>70168.429999999993</v>
          </cell>
          <cell r="Y1698">
            <v>13263</v>
          </cell>
          <cell r="Z1698" t="str">
            <v xml:space="preserve">D.I.P          </v>
          </cell>
          <cell r="AA1698">
            <v>0</v>
          </cell>
          <cell r="AB1698">
            <v>0</v>
          </cell>
        </row>
        <row r="1699">
          <cell r="F1699">
            <v>3216037</v>
          </cell>
          <cell r="G1699">
            <v>31</v>
          </cell>
          <cell r="H1699">
            <v>8</v>
          </cell>
          <cell r="I1699" t="str">
            <v>37</v>
          </cell>
          <cell r="J1699" t="str">
            <v>REEDY-VELCRO</v>
          </cell>
          <cell r="K1699" t="str">
            <v>00/0</v>
          </cell>
          <cell r="L1699" t="str">
            <v/>
          </cell>
          <cell r="M1699" t="str">
            <v>F</v>
          </cell>
          <cell r="N1699" t="str">
            <v>D</v>
          </cell>
          <cell r="O1699">
            <v>1149</v>
          </cell>
          <cell r="P1699">
            <v>525</v>
          </cell>
          <cell r="Q1699">
            <v>525</v>
          </cell>
          <cell r="R1699">
            <v>0</v>
          </cell>
          <cell r="S1699">
            <v>0</v>
          </cell>
          <cell r="T1699">
            <v>0</v>
          </cell>
          <cell r="U1699">
            <v>0</v>
          </cell>
          <cell r="V1699">
            <v>0</v>
          </cell>
          <cell r="W1699">
            <v>0</v>
          </cell>
          <cell r="X1699">
            <v>0</v>
          </cell>
          <cell r="Y1699">
            <v>14100</v>
          </cell>
          <cell r="Z1699" t="str">
            <v>LEATHER FACTORY</v>
          </cell>
          <cell r="AA1699">
            <v>0</v>
          </cell>
          <cell r="AB1699">
            <v>0</v>
          </cell>
        </row>
        <row r="1700">
          <cell r="F1700">
            <v>3211037</v>
          </cell>
          <cell r="G1700">
            <v>31</v>
          </cell>
          <cell r="H1700">
            <v>8</v>
          </cell>
          <cell r="I1700" t="str">
            <v>37</v>
          </cell>
          <cell r="J1700" t="str">
            <v>REEDY-VELCRO</v>
          </cell>
          <cell r="K1700" t="str">
            <v>00/0</v>
          </cell>
          <cell r="L1700" t="str">
            <v/>
          </cell>
          <cell r="M1700" t="str">
            <v>F</v>
          </cell>
          <cell r="N1700" t="str">
            <v>D</v>
          </cell>
          <cell r="O1700">
            <v>1149</v>
          </cell>
          <cell r="P1700">
            <v>525</v>
          </cell>
          <cell r="Q1700">
            <v>525</v>
          </cell>
          <cell r="R1700">
            <v>0</v>
          </cell>
          <cell r="S1700">
            <v>0</v>
          </cell>
          <cell r="T1700">
            <v>0</v>
          </cell>
          <cell r="U1700">
            <v>0</v>
          </cell>
          <cell r="V1700">
            <v>0</v>
          </cell>
          <cell r="W1700">
            <v>0</v>
          </cell>
          <cell r="X1700">
            <v>0</v>
          </cell>
          <cell r="Y1700">
            <v>14100</v>
          </cell>
          <cell r="Z1700" t="str">
            <v>LEATHER FACTORY</v>
          </cell>
          <cell r="AA1700">
            <v>0</v>
          </cell>
          <cell r="AB1700">
            <v>0</v>
          </cell>
        </row>
        <row r="1701">
          <cell r="F1701">
            <v>4216037</v>
          </cell>
          <cell r="G1701">
            <v>31</v>
          </cell>
          <cell r="H1701">
            <v>8</v>
          </cell>
          <cell r="I1701" t="str">
            <v>37</v>
          </cell>
          <cell r="J1701" t="str">
            <v>REEDY-VELCRO</v>
          </cell>
          <cell r="K1701" t="str">
            <v>00/0</v>
          </cell>
          <cell r="L1701" t="str">
            <v/>
          </cell>
          <cell r="M1701" t="str">
            <v>F</v>
          </cell>
          <cell r="N1701" t="str">
            <v>D</v>
          </cell>
          <cell r="O1701">
            <v>1249</v>
          </cell>
          <cell r="P1701">
            <v>575</v>
          </cell>
          <cell r="Q1701">
            <v>575</v>
          </cell>
          <cell r="R1701">
            <v>0</v>
          </cell>
          <cell r="S1701">
            <v>0</v>
          </cell>
          <cell r="T1701">
            <v>0</v>
          </cell>
          <cell r="U1701">
            <v>0</v>
          </cell>
          <cell r="V1701">
            <v>0</v>
          </cell>
          <cell r="W1701">
            <v>0</v>
          </cell>
          <cell r="X1701">
            <v>0</v>
          </cell>
          <cell r="Y1701">
            <v>14100</v>
          </cell>
          <cell r="Z1701" t="str">
            <v>LEATHER FACTORY</v>
          </cell>
          <cell r="AA1701">
            <v>0</v>
          </cell>
          <cell r="AB1701">
            <v>0</v>
          </cell>
        </row>
        <row r="1702">
          <cell r="F1702">
            <v>4211037</v>
          </cell>
          <cell r="G1702">
            <v>31</v>
          </cell>
          <cell r="H1702">
            <v>8</v>
          </cell>
          <cell r="I1702" t="str">
            <v>37</v>
          </cell>
          <cell r="J1702" t="str">
            <v>REEDY-VELCRO</v>
          </cell>
          <cell r="K1702" t="str">
            <v>00/0</v>
          </cell>
          <cell r="L1702" t="str">
            <v/>
          </cell>
          <cell r="M1702" t="str">
            <v>F</v>
          </cell>
          <cell r="N1702" t="str">
            <v>D</v>
          </cell>
          <cell r="O1702">
            <v>1249</v>
          </cell>
          <cell r="P1702">
            <v>575</v>
          </cell>
          <cell r="Q1702">
            <v>575</v>
          </cell>
          <cell r="R1702">
            <v>0</v>
          </cell>
          <cell r="S1702">
            <v>0</v>
          </cell>
          <cell r="T1702">
            <v>0</v>
          </cell>
          <cell r="U1702">
            <v>0</v>
          </cell>
          <cell r="V1702">
            <v>0</v>
          </cell>
          <cell r="W1702">
            <v>0</v>
          </cell>
          <cell r="X1702">
            <v>0</v>
          </cell>
          <cell r="Y1702">
            <v>14100</v>
          </cell>
          <cell r="Z1702" t="str">
            <v>LEATHER FACTORY</v>
          </cell>
          <cell r="AA1702">
            <v>0</v>
          </cell>
          <cell r="AB1702">
            <v>0</v>
          </cell>
        </row>
        <row r="1703">
          <cell r="F1703">
            <v>5211037</v>
          </cell>
          <cell r="G1703">
            <v>31</v>
          </cell>
          <cell r="H1703">
            <v>8</v>
          </cell>
          <cell r="I1703" t="str">
            <v>37</v>
          </cell>
          <cell r="J1703" t="str">
            <v>REEDY-VELCRO</v>
          </cell>
          <cell r="K1703" t="str">
            <v>00/0</v>
          </cell>
          <cell r="L1703" t="str">
            <v/>
          </cell>
          <cell r="M1703" t="str">
            <v>F</v>
          </cell>
          <cell r="N1703" t="str">
            <v>D</v>
          </cell>
          <cell r="O1703">
            <v>1299</v>
          </cell>
          <cell r="P1703">
            <v>662</v>
          </cell>
          <cell r="Q1703">
            <v>662</v>
          </cell>
          <cell r="R1703">
            <v>0</v>
          </cell>
          <cell r="S1703">
            <v>0</v>
          </cell>
          <cell r="T1703">
            <v>0</v>
          </cell>
          <cell r="U1703">
            <v>0</v>
          </cell>
          <cell r="V1703">
            <v>0</v>
          </cell>
          <cell r="W1703">
            <v>0</v>
          </cell>
          <cell r="X1703">
            <v>0</v>
          </cell>
          <cell r="Y1703">
            <v>14100</v>
          </cell>
          <cell r="Z1703" t="str">
            <v>LEATHER FACTORY</v>
          </cell>
          <cell r="AA1703">
            <v>0</v>
          </cell>
          <cell r="AB1703">
            <v>0</v>
          </cell>
        </row>
        <row r="1704">
          <cell r="F1704">
            <v>5216037</v>
          </cell>
          <cell r="G1704">
            <v>31</v>
          </cell>
          <cell r="H1704">
            <v>8</v>
          </cell>
          <cell r="I1704" t="str">
            <v>37</v>
          </cell>
          <cell r="J1704" t="str">
            <v>REEDY-VELCRO</v>
          </cell>
          <cell r="K1704" t="str">
            <v>00/0</v>
          </cell>
          <cell r="L1704" t="str">
            <v/>
          </cell>
          <cell r="M1704" t="str">
            <v>F</v>
          </cell>
          <cell r="N1704" t="str">
            <v>D</v>
          </cell>
          <cell r="O1704">
            <v>1299</v>
          </cell>
          <cell r="P1704">
            <v>662</v>
          </cell>
          <cell r="Q1704">
            <v>662</v>
          </cell>
          <cell r="R1704">
            <v>0</v>
          </cell>
          <cell r="S1704">
            <v>0</v>
          </cell>
          <cell r="T1704">
            <v>0</v>
          </cell>
          <cell r="U1704">
            <v>0</v>
          </cell>
          <cell r="V1704">
            <v>0</v>
          </cell>
          <cell r="W1704">
            <v>0</v>
          </cell>
          <cell r="X1704">
            <v>0</v>
          </cell>
          <cell r="Y1704">
            <v>14100</v>
          </cell>
          <cell r="Z1704" t="str">
            <v>LEATHER FACTORY</v>
          </cell>
          <cell r="AA1704">
            <v>0</v>
          </cell>
          <cell r="AB1704">
            <v>0</v>
          </cell>
        </row>
        <row r="1705">
          <cell r="F1705">
            <v>2211037</v>
          </cell>
          <cell r="G1705">
            <v>31</v>
          </cell>
          <cell r="H1705">
            <v>8</v>
          </cell>
          <cell r="I1705" t="str">
            <v>37</v>
          </cell>
          <cell r="J1705" t="str">
            <v>REEDY-VELCRO</v>
          </cell>
          <cell r="K1705" t="str">
            <v>00/0</v>
          </cell>
          <cell r="L1705" t="str">
            <v/>
          </cell>
          <cell r="M1705" t="str">
            <v>F</v>
          </cell>
          <cell r="N1705" t="str">
            <v>D</v>
          </cell>
          <cell r="O1705">
            <v>999</v>
          </cell>
          <cell r="P1705">
            <v>488</v>
          </cell>
          <cell r="Q1705">
            <v>488</v>
          </cell>
          <cell r="R1705">
            <v>0</v>
          </cell>
          <cell r="S1705">
            <v>0</v>
          </cell>
          <cell r="T1705">
            <v>0</v>
          </cell>
          <cell r="U1705">
            <v>0</v>
          </cell>
          <cell r="V1705">
            <v>0</v>
          </cell>
          <cell r="W1705">
            <v>0</v>
          </cell>
          <cell r="X1705">
            <v>0</v>
          </cell>
          <cell r="Y1705">
            <v>14100</v>
          </cell>
          <cell r="Z1705" t="str">
            <v>LEATHER FACTORY</v>
          </cell>
          <cell r="AA1705">
            <v>0</v>
          </cell>
          <cell r="AB1705">
            <v>0</v>
          </cell>
        </row>
        <row r="1706">
          <cell r="F1706">
            <v>2216037</v>
          </cell>
          <cell r="G1706">
            <v>31</v>
          </cell>
          <cell r="H1706">
            <v>8</v>
          </cell>
          <cell r="I1706" t="str">
            <v>37</v>
          </cell>
          <cell r="J1706" t="str">
            <v>REEDY-VELCRO</v>
          </cell>
          <cell r="K1706" t="str">
            <v>00/0</v>
          </cell>
          <cell r="L1706" t="str">
            <v/>
          </cell>
          <cell r="M1706" t="str">
            <v>F</v>
          </cell>
          <cell r="N1706" t="str">
            <v>D</v>
          </cell>
          <cell r="O1706">
            <v>999</v>
          </cell>
          <cell r="P1706">
            <v>488</v>
          </cell>
          <cell r="Q1706">
            <v>488</v>
          </cell>
          <cell r="R1706">
            <v>0</v>
          </cell>
          <cell r="S1706">
            <v>0</v>
          </cell>
          <cell r="T1706">
            <v>0</v>
          </cell>
          <cell r="U1706">
            <v>0</v>
          </cell>
          <cell r="V1706">
            <v>0</v>
          </cell>
          <cell r="W1706">
            <v>0</v>
          </cell>
          <cell r="X1706">
            <v>0</v>
          </cell>
          <cell r="Y1706">
            <v>14100</v>
          </cell>
          <cell r="Z1706" t="str">
            <v>LEATHER FACTORY</v>
          </cell>
          <cell r="AA1706">
            <v>0</v>
          </cell>
          <cell r="AB1706">
            <v>0</v>
          </cell>
        </row>
        <row r="1707">
          <cell r="F1707">
            <v>3216038</v>
          </cell>
          <cell r="G1707">
            <v>31</v>
          </cell>
          <cell r="H1707">
            <v>8</v>
          </cell>
          <cell r="I1707" t="str">
            <v>38</v>
          </cell>
          <cell r="J1707" t="str">
            <v>REEDY-LACE</v>
          </cell>
          <cell r="K1707" t="str">
            <v>00/0</v>
          </cell>
          <cell r="L1707" t="str">
            <v/>
          </cell>
          <cell r="M1707" t="str">
            <v>F</v>
          </cell>
          <cell r="N1707" t="str">
            <v>D</v>
          </cell>
          <cell r="O1707">
            <v>1149</v>
          </cell>
          <cell r="P1707">
            <v>515</v>
          </cell>
          <cell r="Q1707">
            <v>515</v>
          </cell>
          <cell r="R1707">
            <v>0</v>
          </cell>
          <cell r="S1707">
            <v>0</v>
          </cell>
          <cell r="T1707">
            <v>0</v>
          </cell>
          <cell r="U1707">
            <v>0</v>
          </cell>
          <cell r="V1707">
            <v>0</v>
          </cell>
          <cell r="W1707">
            <v>0</v>
          </cell>
          <cell r="X1707">
            <v>0</v>
          </cell>
          <cell r="Y1707">
            <v>14100</v>
          </cell>
          <cell r="Z1707" t="str">
            <v>LEATHER FACTORY</v>
          </cell>
          <cell r="AA1707">
            <v>0</v>
          </cell>
          <cell r="AB1707">
            <v>0</v>
          </cell>
        </row>
        <row r="1708">
          <cell r="F1708">
            <v>3211038</v>
          </cell>
          <cell r="G1708">
            <v>31</v>
          </cell>
          <cell r="H1708">
            <v>8</v>
          </cell>
          <cell r="I1708" t="str">
            <v>38</v>
          </cell>
          <cell r="J1708" t="str">
            <v>REEDY-LACE</v>
          </cell>
          <cell r="K1708" t="str">
            <v>00/0</v>
          </cell>
          <cell r="L1708" t="str">
            <v/>
          </cell>
          <cell r="M1708" t="str">
            <v>F</v>
          </cell>
          <cell r="N1708" t="str">
            <v>D</v>
          </cell>
          <cell r="O1708">
            <v>1149</v>
          </cell>
          <cell r="P1708">
            <v>515</v>
          </cell>
          <cell r="Q1708">
            <v>515</v>
          </cell>
          <cell r="R1708">
            <v>0</v>
          </cell>
          <cell r="S1708">
            <v>0</v>
          </cell>
          <cell r="T1708">
            <v>0</v>
          </cell>
          <cell r="U1708">
            <v>0</v>
          </cell>
          <cell r="V1708">
            <v>0</v>
          </cell>
          <cell r="W1708">
            <v>0</v>
          </cell>
          <cell r="X1708">
            <v>0</v>
          </cell>
          <cell r="Y1708">
            <v>14100</v>
          </cell>
          <cell r="Z1708" t="str">
            <v>LEATHER FACTORY</v>
          </cell>
          <cell r="AA1708">
            <v>0</v>
          </cell>
          <cell r="AB1708">
            <v>0</v>
          </cell>
        </row>
        <row r="1709">
          <cell r="F1709">
            <v>4216038</v>
          </cell>
          <cell r="G1709">
            <v>31</v>
          </cell>
          <cell r="H1709">
            <v>8</v>
          </cell>
          <cell r="I1709" t="str">
            <v>38</v>
          </cell>
          <cell r="J1709" t="str">
            <v>REEDY-LACE</v>
          </cell>
          <cell r="K1709" t="str">
            <v>00/0</v>
          </cell>
          <cell r="L1709" t="str">
            <v/>
          </cell>
          <cell r="M1709" t="str">
            <v>F</v>
          </cell>
          <cell r="N1709" t="str">
            <v>D</v>
          </cell>
          <cell r="O1709">
            <v>1249</v>
          </cell>
          <cell r="P1709">
            <v>563</v>
          </cell>
          <cell r="Q1709">
            <v>563</v>
          </cell>
          <cell r="R1709">
            <v>0</v>
          </cell>
          <cell r="S1709">
            <v>0</v>
          </cell>
          <cell r="T1709">
            <v>0</v>
          </cell>
          <cell r="U1709">
            <v>0</v>
          </cell>
          <cell r="V1709">
            <v>0</v>
          </cell>
          <cell r="W1709">
            <v>0</v>
          </cell>
          <cell r="X1709">
            <v>0</v>
          </cell>
          <cell r="Y1709">
            <v>14100</v>
          </cell>
          <cell r="Z1709" t="str">
            <v>LEATHER FACTORY</v>
          </cell>
          <cell r="AA1709">
            <v>0</v>
          </cell>
          <cell r="AB1709">
            <v>0</v>
          </cell>
        </row>
        <row r="1710">
          <cell r="F1710">
            <v>4211538</v>
          </cell>
          <cell r="G1710">
            <v>31</v>
          </cell>
          <cell r="H1710">
            <v>8</v>
          </cell>
          <cell r="I1710" t="str">
            <v>38</v>
          </cell>
          <cell r="J1710" t="str">
            <v>SAM 1-L</v>
          </cell>
          <cell r="K1710" t="str">
            <v>38/8</v>
          </cell>
          <cell r="L1710" t="str">
            <v>-</v>
          </cell>
          <cell r="M1710" t="str">
            <v>F</v>
          </cell>
          <cell r="N1710" t="str">
            <v>D</v>
          </cell>
          <cell r="O1710">
            <v>200</v>
          </cell>
          <cell r="P1710">
            <v>622.29999999999995</v>
          </cell>
          <cell r="Q1710">
            <v>730.25</v>
          </cell>
          <cell r="R1710">
            <v>0</v>
          </cell>
          <cell r="S1710">
            <v>0</v>
          </cell>
          <cell r="T1710">
            <v>0</v>
          </cell>
          <cell r="U1710">
            <v>0</v>
          </cell>
          <cell r="V1710">
            <v>0</v>
          </cell>
          <cell r="W1710">
            <v>1</v>
          </cell>
          <cell r="X1710">
            <v>170.94</v>
          </cell>
          <cell r="Y1710">
            <v>70093</v>
          </cell>
          <cell r="Z1710" t="str">
            <v>OGEL SHOE COMPA</v>
          </cell>
          <cell r="AA1710">
            <v>0</v>
          </cell>
          <cell r="AB1710">
            <v>0</v>
          </cell>
          <cell r="AC1710">
            <v>0</v>
          </cell>
        </row>
        <row r="1711">
          <cell r="F1711">
            <v>4211038</v>
          </cell>
          <cell r="G1711">
            <v>31</v>
          </cell>
          <cell r="H1711">
            <v>8</v>
          </cell>
          <cell r="I1711" t="str">
            <v>38</v>
          </cell>
          <cell r="J1711" t="str">
            <v>REEDY-LACE</v>
          </cell>
          <cell r="K1711" t="str">
            <v>00/0</v>
          </cell>
          <cell r="L1711" t="str">
            <v/>
          </cell>
          <cell r="M1711" t="str">
            <v>F</v>
          </cell>
          <cell r="N1711" t="str">
            <v>D</v>
          </cell>
          <cell r="O1711">
            <v>1249</v>
          </cell>
          <cell r="P1711">
            <v>563</v>
          </cell>
          <cell r="Q1711">
            <v>563</v>
          </cell>
          <cell r="R1711">
            <v>0</v>
          </cell>
          <cell r="S1711">
            <v>0</v>
          </cell>
          <cell r="T1711">
            <v>0</v>
          </cell>
          <cell r="U1711">
            <v>0</v>
          </cell>
          <cell r="V1711">
            <v>0</v>
          </cell>
          <cell r="W1711">
            <v>0</v>
          </cell>
          <cell r="X1711">
            <v>0</v>
          </cell>
          <cell r="Y1711">
            <v>14100</v>
          </cell>
          <cell r="Z1711" t="str">
            <v>LEATHER FACTORY</v>
          </cell>
          <cell r="AA1711">
            <v>0</v>
          </cell>
          <cell r="AB1711">
            <v>0</v>
          </cell>
        </row>
        <row r="1712">
          <cell r="F1712">
            <v>5216038</v>
          </cell>
          <cell r="G1712">
            <v>31</v>
          </cell>
          <cell r="H1712">
            <v>8</v>
          </cell>
          <cell r="I1712" t="str">
            <v>38</v>
          </cell>
          <cell r="J1712" t="str">
            <v>REEDY-LACE</v>
          </cell>
          <cell r="K1712" t="str">
            <v>00/0</v>
          </cell>
          <cell r="L1712" t="str">
            <v/>
          </cell>
          <cell r="M1712" t="str">
            <v>F</v>
          </cell>
          <cell r="N1712" t="str">
            <v>D</v>
          </cell>
          <cell r="O1712">
            <v>1299</v>
          </cell>
          <cell r="P1712">
            <v>650</v>
          </cell>
          <cell r="Q1712">
            <v>650</v>
          </cell>
          <cell r="R1712">
            <v>0</v>
          </cell>
          <cell r="S1712">
            <v>0</v>
          </cell>
          <cell r="T1712">
            <v>0</v>
          </cell>
          <cell r="U1712">
            <v>0</v>
          </cell>
          <cell r="V1712">
            <v>0</v>
          </cell>
          <cell r="W1712">
            <v>0</v>
          </cell>
          <cell r="X1712">
            <v>0</v>
          </cell>
          <cell r="Y1712">
            <v>14100</v>
          </cell>
          <cell r="Z1712" t="str">
            <v>LEATHER FACTORY</v>
          </cell>
          <cell r="AA1712">
            <v>0</v>
          </cell>
          <cell r="AB1712">
            <v>0</v>
          </cell>
        </row>
        <row r="1713">
          <cell r="F1713">
            <v>5211038</v>
          </cell>
          <cell r="G1713">
            <v>31</v>
          </cell>
          <cell r="H1713">
            <v>8</v>
          </cell>
          <cell r="I1713" t="str">
            <v>38</v>
          </cell>
          <cell r="J1713" t="str">
            <v>REEDY-LACE</v>
          </cell>
          <cell r="K1713" t="str">
            <v>00/0</v>
          </cell>
          <cell r="L1713" t="str">
            <v/>
          </cell>
          <cell r="M1713" t="str">
            <v>F</v>
          </cell>
          <cell r="N1713" t="str">
            <v>D</v>
          </cell>
          <cell r="O1713">
            <v>1299</v>
          </cell>
          <cell r="P1713">
            <v>650</v>
          </cell>
          <cell r="Q1713">
            <v>650</v>
          </cell>
          <cell r="R1713">
            <v>0</v>
          </cell>
          <cell r="S1713">
            <v>0</v>
          </cell>
          <cell r="T1713">
            <v>0</v>
          </cell>
          <cell r="U1713">
            <v>0</v>
          </cell>
          <cell r="V1713">
            <v>0</v>
          </cell>
          <cell r="W1713">
            <v>0</v>
          </cell>
          <cell r="X1713">
            <v>0</v>
          </cell>
          <cell r="Y1713">
            <v>14100</v>
          </cell>
          <cell r="Z1713" t="str">
            <v>LEATHER FACTORY</v>
          </cell>
          <cell r="AA1713">
            <v>0</v>
          </cell>
          <cell r="AB1713">
            <v>0</v>
          </cell>
        </row>
        <row r="1714">
          <cell r="F1714">
            <v>2511538</v>
          </cell>
          <cell r="G1714">
            <v>31</v>
          </cell>
          <cell r="H1714">
            <v>8</v>
          </cell>
          <cell r="I1714" t="str">
            <v>38</v>
          </cell>
          <cell r="J1714" t="str">
            <v>SAM 1-V</v>
          </cell>
          <cell r="K1714" t="str">
            <v>38/8</v>
          </cell>
          <cell r="L1714" t="str">
            <v>-</v>
          </cell>
          <cell r="M1714" t="str">
            <v>F</v>
          </cell>
          <cell r="N1714" t="str">
            <v>D</v>
          </cell>
          <cell r="O1714">
            <v>200</v>
          </cell>
          <cell r="P1714">
            <v>514.5</v>
          </cell>
          <cell r="Q1714">
            <v>603.75</v>
          </cell>
          <cell r="R1714">
            <v>0</v>
          </cell>
          <cell r="S1714">
            <v>0</v>
          </cell>
          <cell r="T1714">
            <v>0</v>
          </cell>
          <cell r="U1714">
            <v>0</v>
          </cell>
          <cell r="V1714">
            <v>0</v>
          </cell>
          <cell r="W1714">
            <v>0</v>
          </cell>
          <cell r="X1714">
            <v>0</v>
          </cell>
          <cell r="Y1714">
            <v>70093</v>
          </cell>
          <cell r="Z1714" t="str">
            <v>OGEL SHOE COMPA</v>
          </cell>
          <cell r="AA1714">
            <v>0</v>
          </cell>
          <cell r="AB1714">
            <v>0</v>
          </cell>
          <cell r="AC1714">
            <v>0</v>
          </cell>
        </row>
        <row r="1715">
          <cell r="F1715">
            <v>3516041</v>
          </cell>
          <cell r="G1715">
            <v>31</v>
          </cell>
          <cell r="H1715">
            <v>8</v>
          </cell>
          <cell r="I1715" t="str">
            <v>41</v>
          </cell>
          <cell r="J1715" t="str">
            <v>UNIVERSAL</v>
          </cell>
          <cell r="K1715" t="str">
            <v>30/6</v>
          </cell>
          <cell r="L1715" t="str">
            <v>+</v>
          </cell>
          <cell r="M1715" t="str">
            <v>F</v>
          </cell>
          <cell r="N1715" t="str">
            <v>N</v>
          </cell>
          <cell r="O1715">
            <v>1149</v>
          </cell>
          <cell r="P1715">
            <v>559</v>
          </cell>
          <cell r="Q1715">
            <v>559</v>
          </cell>
          <cell r="R1715">
            <v>178</v>
          </cell>
          <cell r="S1715">
            <v>14</v>
          </cell>
          <cell r="T1715">
            <v>12</v>
          </cell>
          <cell r="U1715">
            <v>25</v>
          </cell>
          <cell r="V1715">
            <v>23912.91</v>
          </cell>
          <cell r="W1715">
            <v>741</v>
          </cell>
          <cell r="X1715">
            <v>677349.74</v>
          </cell>
          <cell r="Y1715">
            <v>13263</v>
          </cell>
          <cell r="Z1715" t="str">
            <v xml:space="preserve">D.I.P          </v>
          </cell>
          <cell r="AA1715">
            <v>760</v>
          </cell>
          <cell r="AB1715">
            <v>732020.04</v>
          </cell>
          <cell r="AC1715">
            <v>1775</v>
          </cell>
        </row>
        <row r="1716">
          <cell r="F1716">
            <v>3511041</v>
          </cell>
          <cell r="G1716">
            <v>31</v>
          </cell>
          <cell r="H1716">
            <v>8</v>
          </cell>
          <cell r="I1716" t="str">
            <v>41</v>
          </cell>
          <cell r="J1716" t="str">
            <v>UNIVERSAL</v>
          </cell>
          <cell r="K1716" t="str">
            <v>30/6</v>
          </cell>
          <cell r="L1716" t="str">
            <v>+</v>
          </cell>
          <cell r="M1716" t="str">
            <v>F</v>
          </cell>
          <cell r="N1716" t="str">
            <v>N</v>
          </cell>
          <cell r="O1716">
            <v>1149</v>
          </cell>
          <cell r="P1716">
            <v>559</v>
          </cell>
          <cell r="Q1716">
            <v>559</v>
          </cell>
          <cell r="R1716">
            <v>23</v>
          </cell>
          <cell r="S1716">
            <v>1</v>
          </cell>
          <cell r="T1716">
            <v>1</v>
          </cell>
          <cell r="U1716">
            <v>4</v>
          </cell>
          <cell r="V1716">
            <v>3780.89</v>
          </cell>
          <cell r="W1716">
            <v>81</v>
          </cell>
          <cell r="X1716">
            <v>72416.47</v>
          </cell>
          <cell r="Y1716">
            <v>13263</v>
          </cell>
          <cell r="Z1716" t="str">
            <v xml:space="preserve">D.I.P          </v>
          </cell>
          <cell r="AA1716">
            <v>321</v>
          </cell>
          <cell r="AB1716">
            <v>309532.34999999998</v>
          </cell>
          <cell r="AC1716">
            <v>1290</v>
          </cell>
        </row>
        <row r="1717">
          <cell r="F1717">
            <v>4516041</v>
          </cell>
          <cell r="G1717">
            <v>31</v>
          </cell>
          <cell r="H1717">
            <v>8</v>
          </cell>
          <cell r="I1717" t="str">
            <v>41</v>
          </cell>
          <cell r="J1717" t="str">
            <v>UNIVERSAL</v>
          </cell>
          <cell r="K1717" t="str">
            <v>30/6</v>
          </cell>
          <cell r="L1717" t="str">
            <v>+</v>
          </cell>
          <cell r="M1717" t="str">
            <v>F</v>
          </cell>
          <cell r="N1717" t="str">
            <v>N</v>
          </cell>
          <cell r="O1717">
            <v>1249</v>
          </cell>
          <cell r="P1717">
            <v>612</v>
          </cell>
          <cell r="Q1717">
            <v>612</v>
          </cell>
          <cell r="R1717">
            <v>32</v>
          </cell>
          <cell r="S1717">
            <v>12</v>
          </cell>
          <cell r="T1717">
            <v>11</v>
          </cell>
          <cell r="U1717">
            <v>18</v>
          </cell>
          <cell r="V1717">
            <v>18734.97</v>
          </cell>
          <cell r="W1717">
            <v>424</v>
          </cell>
          <cell r="X1717">
            <v>433156.79</v>
          </cell>
          <cell r="Y1717">
            <v>13263</v>
          </cell>
          <cell r="Z1717" t="str">
            <v xml:space="preserve">D.I.P          </v>
          </cell>
          <cell r="AA1717">
            <v>532</v>
          </cell>
          <cell r="AB1717">
            <v>557939.28</v>
          </cell>
          <cell r="AC1717">
            <v>1454</v>
          </cell>
        </row>
        <row r="1718">
          <cell r="F1718">
            <v>4511041</v>
          </cell>
          <cell r="G1718">
            <v>31</v>
          </cell>
          <cell r="H1718">
            <v>8</v>
          </cell>
          <cell r="I1718" t="str">
            <v>41</v>
          </cell>
          <cell r="J1718" t="str">
            <v>UNIVERSAL</v>
          </cell>
          <cell r="K1718" t="str">
            <v>30/6</v>
          </cell>
          <cell r="L1718" t="str">
            <v>+</v>
          </cell>
          <cell r="M1718" t="str">
            <v>F</v>
          </cell>
          <cell r="N1718" t="str">
            <v>N</v>
          </cell>
          <cell r="O1718">
            <v>1249</v>
          </cell>
          <cell r="P1718">
            <v>612</v>
          </cell>
          <cell r="Q1718">
            <v>612</v>
          </cell>
          <cell r="R1718">
            <v>11</v>
          </cell>
          <cell r="S1718">
            <v>4</v>
          </cell>
          <cell r="T1718">
            <v>0</v>
          </cell>
          <cell r="U1718">
            <v>5</v>
          </cell>
          <cell r="V1718">
            <v>5230.8500000000004</v>
          </cell>
          <cell r="W1718">
            <v>91</v>
          </cell>
          <cell r="X1718">
            <v>91411.7</v>
          </cell>
          <cell r="Y1718">
            <v>13263</v>
          </cell>
          <cell r="Z1718" t="str">
            <v xml:space="preserve">D.I.P          </v>
          </cell>
          <cell r="AA1718">
            <v>310</v>
          </cell>
          <cell r="AB1718">
            <v>323116.94</v>
          </cell>
          <cell r="AC1718">
            <v>1283</v>
          </cell>
        </row>
        <row r="1719">
          <cell r="F1719">
            <v>5516041</v>
          </cell>
          <cell r="G1719">
            <v>31</v>
          </cell>
          <cell r="H1719">
            <v>8</v>
          </cell>
          <cell r="I1719" t="str">
            <v>41</v>
          </cell>
          <cell r="J1719" t="str">
            <v>UNIVERSAL</v>
          </cell>
          <cell r="K1719" t="str">
            <v>00/0</v>
          </cell>
          <cell r="L1719" t="str">
            <v/>
          </cell>
          <cell r="M1719" t="str">
            <v>F</v>
          </cell>
          <cell r="N1719" t="str">
            <v>N</v>
          </cell>
          <cell r="O1719">
            <v>1299</v>
          </cell>
          <cell r="P1719">
            <v>710</v>
          </cell>
          <cell r="Q1719">
            <v>710</v>
          </cell>
          <cell r="R1719">
            <v>0</v>
          </cell>
          <cell r="S1719">
            <v>2</v>
          </cell>
          <cell r="T1719">
            <v>3</v>
          </cell>
          <cell r="U1719">
            <v>1</v>
          </cell>
          <cell r="V1719">
            <v>1110.26</v>
          </cell>
          <cell r="W1719">
            <v>159</v>
          </cell>
          <cell r="X1719">
            <v>173988.89</v>
          </cell>
          <cell r="Y1719">
            <v>13263</v>
          </cell>
          <cell r="Z1719" t="str">
            <v xml:space="preserve">D.I.P          </v>
          </cell>
          <cell r="AA1719">
            <v>69</v>
          </cell>
          <cell r="AB1719">
            <v>73421.53</v>
          </cell>
          <cell r="AC1719">
            <v>297</v>
          </cell>
        </row>
        <row r="1720">
          <cell r="F1720">
            <v>5511041</v>
          </cell>
          <cell r="G1720">
            <v>31</v>
          </cell>
          <cell r="H1720">
            <v>8</v>
          </cell>
          <cell r="I1720" t="str">
            <v>41</v>
          </cell>
          <cell r="J1720" t="str">
            <v>UNIVERSAL</v>
          </cell>
          <cell r="K1720" t="str">
            <v>00/0</v>
          </cell>
          <cell r="L1720" t="str">
            <v/>
          </cell>
          <cell r="M1720" t="str">
            <v>F</v>
          </cell>
          <cell r="N1720" t="str">
            <v>N</v>
          </cell>
          <cell r="O1720">
            <v>1299</v>
          </cell>
          <cell r="P1720">
            <v>710</v>
          </cell>
          <cell r="Q1720">
            <v>710</v>
          </cell>
          <cell r="R1720">
            <v>0</v>
          </cell>
          <cell r="S1720">
            <v>1</v>
          </cell>
          <cell r="T1720">
            <v>1</v>
          </cell>
          <cell r="U1720">
            <v>2</v>
          </cell>
          <cell r="V1720">
            <v>2109.4899999999998</v>
          </cell>
          <cell r="W1720">
            <v>-23</v>
          </cell>
          <cell r="X1720">
            <v>-34895.269999999997</v>
          </cell>
          <cell r="Y1720">
            <v>13263</v>
          </cell>
          <cell r="Z1720" t="str">
            <v xml:space="preserve">D.I.P          </v>
          </cell>
          <cell r="AA1720">
            <v>140</v>
          </cell>
          <cell r="AB1720">
            <v>154592.59</v>
          </cell>
          <cell r="AC1720">
            <v>565</v>
          </cell>
        </row>
        <row r="1721">
          <cell r="F1721">
            <v>2511041</v>
          </cell>
          <cell r="G1721">
            <v>31</v>
          </cell>
          <cell r="H1721">
            <v>8</v>
          </cell>
          <cell r="I1721" t="str">
            <v>41</v>
          </cell>
          <cell r="J1721" t="str">
            <v>UNIVERSAL</v>
          </cell>
          <cell r="K1721" t="str">
            <v>44/5</v>
          </cell>
          <cell r="L1721" t="str">
            <v>-</v>
          </cell>
          <cell r="M1721" t="str">
            <v>F</v>
          </cell>
          <cell r="N1721" t="str">
            <v>N</v>
          </cell>
          <cell r="O1721">
            <v>999</v>
          </cell>
          <cell r="P1721">
            <v>512</v>
          </cell>
          <cell r="Q1721">
            <v>512</v>
          </cell>
          <cell r="R1721">
            <v>14</v>
          </cell>
          <cell r="S1721">
            <v>0</v>
          </cell>
          <cell r="T1721">
            <v>0</v>
          </cell>
          <cell r="U1721">
            <v>1</v>
          </cell>
          <cell r="V1721">
            <v>853.85</v>
          </cell>
          <cell r="W1721">
            <v>11</v>
          </cell>
          <cell r="X1721">
            <v>2604.25</v>
          </cell>
          <cell r="Y1721">
            <v>13263</v>
          </cell>
          <cell r="Z1721" t="str">
            <v xml:space="preserve">D.I.P          </v>
          </cell>
          <cell r="AA1721">
            <v>280</v>
          </cell>
          <cell r="AB1721">
            <v>235995.59</v>
          </cell>
          <cell r="AC1721">
            <v>625</v>
          </cell>
        </row>
        <row r="1722">
          <cell r="F1722">
            <v>2516041</v>
          </cell>
          <cell r="G1722">
            <v>31</v>
          </cell>
          <cell r="H1722">
            <v>8</v>
          </cell>
          <cell r="I1722" t="str">
            <v>41</v>
          </cell>
          <cell r="J1722" t="str">
            <v>UNIVERSAL</v>
          </cell>
          <cell r="K1722" t="str">
            <v>44/5</v>
          </cell>
          <cell r="L1722" t="str">
            <v>-</v>
          </cell>
          <cell r="M1722" t="str">
            <v>F</v>
          </cell>
          <cell r="N1722" t="str">
            <v>N</v>
          </cell>
          <cell r="O1722">
            <v>999</v>
          </cell>
          <cell r="P1722">
            <v>512</v>
          </cell>
          <cell r="Q1722">
            <v>512</v>
          </cell>
          <cell r="R1722">
            <v>18</v>
          </cell>
          <cell r="S1722">
            <v>4</v>
          </cell>
          <cell r="T1722">
            <v>1</v>
          </cell>
          <cell r="U1722">
            <v>11</v>
          </cell>
          <cell r="V1722">
            <v>8880.0400000000009</v>
          </cell>
          <cell r="W1722">
            <v>86</v>
          </cell>
          <cell r="X1722">
            <v>56744.93</v>
          </cell>
          <cell r="Y1722">
            <v>13263</v>
          </cell>
          <cell r="Z1722" t="str">
            <v xml:space="preserve">D.I.P          </v>
          </cell>
          <cell r="AA1722">
            <v>176</v>
          </cell>
          <cell r="AB1722">
            <v>148356.48000000001</v>
          </cell>
          <cell r="AC1722">
            <v>689</v>
          </cell>
        </row>
        <row r="1723">
          <cell r="F1723">
            <v>3216043</v>
          </cell>
          <cell r="G1723">
            <v>31</v>
          </cell>
          <cell r="H1723">
            <v>8</v>
          </cell>
          <cell r="I1723" t="str">
            <v>43</v>
          </cell>
          <cell r="J1723" t="str">
            <v>UNIVERSAL</v>
          </cell>
          <cell r="K1723" t="str">
            <v>29/6</v>
          </cell>
          <cell r="L1723" t="str">
            <v>+</v>
          </cell>
          <cell r="M1723" t="str">
            <v>F</v>
          </cell>
          <cell r="N1723" t="str">
            <v>N</v>
          </cell>
          <cell r="O1723">
            <v>1149</v>
          </cell>
          <cell r="P1723">
            <v>551</v>
          </cell>
          <cell r="Q1723">
            <v>551</v>
          </cell>
          <cell r="R1723">
            <v>6</v>
          </cell>
          <cell r="S1723">
            <v>0</v>
          </cell>
          <cell r="T1723">
            <v>1</v>
          </cell>
          <cell r="U1723">
            <v>1</v>
          </cell>
          <cell r="V1723">
            <v>982.05</v>
          </cell>
          <cell r="W1723">
            <v>61</v>
          </cell>
          <cell r="X1723">
            <v>58923.02</v>
          </cell>
          <cell r="Y1723">
            <v>13263</v>
          </cell>
          <cell r="Z1723" t="str">
            <v xml:space="preserve">D.I.P          </v>
          </cell>
          <cell r="AA1723">
            <v>165</v>
          </cell>
          <cell r="AB1723">
            <v>153415.82999999999</v>
          </cell>
          <cell r="AC1723">
            <v>733</v>
          </cell>
        </row>
        <row r="1724">
          <cell r="F1724">
            <v>3511043</v>
          </cell>
          <cell r="G1724">
            <v>31</v>
          </cell>
          <cell r="H1724">
            <v>8</v>
          </cell>
          <cell r="I1724" t="str">
            <v>43</v>
          </cell>
          <cell r="J1724" t="str">
            <v>IRINA</v>
          </cell>
          <cell r="K1724" t="str">
            <v>00/0</v>
          </cell>
          <cell r="L1724" t="str">
            <v/>
          </cell>
          <cell r="M1724" t="str">
            <v>B</v>
          </cell>
          <cell r="N1724" t="str">
            <v>W</v>
          </cell>
          <cell r="O1724">
            <v>999</v>
          </cell>
          <cell r="P1724">
            <v>455</v>
          </cell>
          <cell r="Q1724">
            <v>455</v>
          </cell>
          <cell r="R1724">
            <v>0</v>
          </cell>
          <cell r="S1724">
            <v>0</v>
          </cell>
          <cell r="T1724">
            <v>0</v>
          </cell>
          <cell r="U1724">
            <v>0</v>
          </cell>
          <cell r="V1724">
            <v>0</v>
          </cell>
          <cell r="W1724">
            <v>0</v>
          </cell>
          <cell r="X1724">
            <v>0</v>
          </cell>
          <cell r="Y1724">
            <v>14100</v>
          </cell>
          <cell r="Z1724" t="str">
            <v>LEATHER FACTORY</v>
          </cell>
        </row>
        <row r="1725">
          <cell r="F1725">
            <v>3211043</v>
          </cell>
          <cell r="G1725">
            <v>31</v>
          </cell>
          <cell r="H1725">
            <v>8</v>
          </cell>
          <cell r="I1725" t="str">
            <v>43</v>
          </cell>
          <cell r="J1725" t="str">
            <v>UNIVERSAL</v>
          </cell>
          <cell r="K1725" t="str">
            <v>41/8</v>
          </cell>
          <cell r="L1725" t="str">
            <v>-</v>
          </cell>
          <cell r="M1725" t="str">
            <v>F</v>
          </cell>
          <cell r="N1725" t="str">
            <v>N</v>
          </cell>
          <cell r="O1725">
            <v>600</v>
          </cell>
          <cell r="P1725">
            <v>551</v>
          </cell>
          <cell r="Q1725">
            <v>551</v>
          </cell>
          <cell r="R1725">
            <v>2</v>
          </cell>
          <cell r="S1725">
            <v>2</v>
          </cell>
          <cell r="T1725">
            <v>0</v>
          </cell>
          <cell r="U1725">
            <v>0</v>
          </cell>
          <cell r="V1725">
            <v>0</v>
          </cell>
          <cell r="W1725">
            <v>-9</v>
          </cell>
          <cell r="X1725">
            <v>-9197.7000000000007</v>
          </cell>
          <cell r="Y1725">
            <v>13263</v>
          </cell>
          <cell r="Z1725" t="str">
            <v xml:space="preserve">D.I.P          </v>
          </cell>
          <cell r="AA1725">
            <v>15</v>
          </cell>
          <cell r="AB1725">
            <v>14436.14</v>
          </cell>
          <cell r="AC1725">
            <v>70</v>
          </cell>
        </row>
        <row r="1726">
          <cell r="F1726">
            <v>4216043</v>
          </cell>
          <cell r="G1726">
            <v>31</v>
          </cell>
          <cell r="H1726">
            <v>8</v>
          </cell>
          <cell r="I1726" t="str">
            <v>43</v>
          </cell>
          <cell r="J1726" t="str">
            <v>UNIVERSAL</v>
          </cell>
          <cell r="K1726" t="str">
            <v>29/6</v>
          </cell>
          <cell r="L1726" t="str">
            <v>+</v>
          </cell>
          <cell r="M1726" t="str">
            <v>F</v>
          </cell>
          <cell r="N1726" t="str">
            <v>N</v>
          </cell>
          <cell r="O1726">
            <v>1249</v>
          </cell>
          <cell r="P1726">
            <v>603</v>
          </cell>
          <cell r="Q1726">
            <v>603</v>
          </cell>
          <cell r="R1726">
            <v>7</v>
          </cell>
          <cell r="S1726">
            <v>2</v>
          </cell>
          <cell r="T1726">
            <v>0</v>
          </cell>
          <cell r="U1726">
            <v>1</v>
          </cell>
          <cell r="V1726">
            <v>1067.52</v>
          </cell>
          <cell r="W1726">
            <v>191</v>
          </cell>
          <cell r="X1726">
            <v>183709.37</v>
          </cell>
          <cell r="Y1726">
            <v>13263</v>
          </cell>
          <cell r="Z1726" t="str">
            <v xml:space="preserve">D.I.P          </v>
          </cell>
          <cell r="AA1726">
            <v>545</v>
          </cell>
          <cell r="AB1726">
            <v>558975.09</v>
          </cell>
          <cell r="AC1726">
            <v>1662</v>
          </cell>
        </row>
        <row r="1727">
          <cell r="F1727">
            <v>4511043</v>
          </cell>
          <cell r="G1727">
            <v>31</v>
          </cell>
          <cell r="H1727">
            <v>8</v>
          </cell>
          <cell r="I1727" t="str">
            <v>43</v>
          </cell>
          <cell r="J1727" t="str">
            <v>IRINA</v>
          </cell>
          <cell r="K1727" t="str">
            <v>00/0</v>
          </cell>
          <cell r="L1727" t="str">
            <v/>
          </cell>
          <cell r="M1727" t="str">
            <v>B</v>
          </cell>
          <cell r="N1727" t="str">
            <v>W</v>
          </cell>
          <cell r="O1727">
            <v>1199</v>
          </cell>
          <cell r="P1727">
            <v>492</v>
          </cell>
          <cell r="Q1727">
            <v>492</v>
          </cell>
          <cell r="R1727">
            <v>0</v>
          </cell>
          <cell r="S1727">
            <v>0</v>
          </cell>
          <cell r="T1727">
            <v>0</v>
          </cell>
          <cell r="U1727">
            <v>0</v>
          </cell>
          <cell r="V1727">
            <v>0</v>
          </cell>
          <cell r="W1727">
            <v>0</v>
          </cell>
          <cell r="X1727">
            <v>0</v>
          </cell>
          <cell r="Y1727">
            <v>14100</v>
          </cell>
          <cell r="Z1727" t="str">
            <v>LEATHER FACTORY</v>
          </cell>
        </row>
        <row r="1728">
          <cell r="F1728">
            <v>4211043</v>
          </cell>
          <cell r="G1728">
            <v>31</v>
          </cell>
          <cell r="H1728">
            <v>8</v>
          </cell>
          <cell r="I1728" t="str">
            <v>43</v>
          </cell>
          <cell r="J1728" t="str">
            <v>UNIVERSAL</v>
          </cell>
          <cell r="K1728" t="str">
            <v>29/6</v>
          </cell>
          <cell r="L1728" t="str">
            <v>+</v>
          </cell>
          <cell r="M1728" t="str">
            <v>F</v>
          </cell>
          <cell r="N1728" t="str">
            <v>N</v>
          </cell>
          <cell r="O1728">
            <v>1249</v>
          </cell>
          <cell r="P1728">
            <v>603</v>
          </cell>
          <cell r="Q1728">
            <v>603</v>
          </cell>
          <cell r="R1728">
            <v>2</v>
          </cell>
          <cell r="S1728">
            <v>2</v>
          </cell>
          <cell r="T1728">
            <v>0</v>
          </cell>
          <cell r="U1728">
            <v>2</v>
          </cell>
          <cell r="V1728">
            <v>2135.04</v>
          </cell>
          <cell r="W1728">
            <v>41</v>
          </cell>
          <cell r="X1728">
            <v>42978.35</v>
          </cell>
          <cell r="Y1728">
            <v>13263</v>
          </cell>
          <cell r="Z1728" t="str">
            <v xml:space="preserve">D.I.P          </v>
          </cell>
          <cell r="AA1728">
            <v>187</v>
          </cell>
          <cell r="AB1728">
            <v>196263.56</v>
          </cell>
          <cell r="AC1728">
            <v>770</v>
          </cell>
        </row>
        <row r="1729">
          <cell r="F1729">
            <v>5211043</v>
          </cell>
          <cell r="G1729">
            <v>31</v>
          </cell>
          <cell r="H1729">
            <v>8</v>
          </cell>
          <cell r="I1729" t="str">
            <v>43</v>
          </cell>
          <cell r="J1729" t="str">
            <v>UNIVERSAL</v>
          </cell>
          <cell r="K1729" t="str">
            <v>00/0</v>
          </cell>
          <cell r="L1729" t="str">
            <v/>
          </cell>
          <cell r="M1729" t="str">
            <v>F</v>
          </cell>
          <cell r="N1729" t="str">
            <v>N</v>
          </cell>
          <cell r="O1729">
            <v>1299</v>
          </cell>
          <cell r="P1729">
            <v>679</v>
          </cell>
          <cell r="Q1729">
            <v>679</v>
          </cell>
          <cell r="R1729">
            <v>2</v>
          </cell>
          <cell r="S1729">
            <v>1</v>
          </cell>
          <cell r="T1729">
            <v>0</v>
          </cell>
          <cell r="U1729">
            <v>1</v>
          </cell>
          <cell r="V1729">
            <v>888.21</v>
          </cell>
          <cell r="W1729">
            <v>50</v>
          </cell>
          <cell r="X1729">
            <v>54769.13</v>
          </cell>
          <cell r="Y1729">
            <v>13263</v>
          </cell>
          <cell r="Z1729" t="str">
            <v xml:space="preserve">D.I.P          </v>
          </cell>
          <cell r="AA1729">
            <v>232</v>
          </cell>
          <cell r="AB1729">
            <v>253405.65</v>
          </cell>
          <cell r="AC1729">
            <v>1064</v>
          </cell>
        </row>
        <row r="1730">
          <cell r="F1730">
            <v>5511043</v>
          </cell>
          <cell r="G1730">
            <v>31</v>
          </cell>
          <cell r="H1730">
            <v>8</v>
          </cell>
          <cell r="I1730" t="str">
            <v>43</v>
          </cell>
          <cell r="J1730" t="str">
            <v>IRINA</v>
          </cell>
          <cell r="K1730" t="str">
            <v>00/0</v>
          </cell>
          <cell r="L1730" t="str">
            <v/>
          </cell>
          <cell r="M1730" t="str">
            <v>B</v>
          </cell>
          <cell r="N1730" t="str">
            <v>W</v>
          </cell>
          <cell r="O1730">
            <v>1299</v>
          </cell>
          <cell r="P1730">
            <v>535</v>
          </cell>
          <cell r="Q1730">
            <v>535</v>
          </cell>
          <cell r="R1730">
            <v>0</v>
          </cell>
          <cell r="S1730">
            <v>0</v>
          </cell>
          <cell r="T1730">
            <v>0</v>
          </cell>
          <cell r="U1730">
            <v>0</v>
          </cell>
          <cell r="V1730">
            <v>0</v>
          </cell>
          <cell r="W1730">
            <v>0</v>
          </cell>
          <cell r="X1730">
            <v>0</v>
          </cell>
          <cell r="Y1730">
            <v>14100</v>
          </cell>
          <cell r="Z1730" t="str">
            <v>LEATHER FACTORY</v>
          </cell>
        </row>
        <row r="1731">
          <cell r="F1731">
            <v>5216043</v>
          </cell>
          <cell r="G1731">
            <v>31</v>
          </cell>
          <cell r="H1731">
            <v>8</v>
          </cell>
          <cell r="I1731" t="str">
            <v>43</v>
          </cell>
          <cell r="J1731" t="str">
            <v>UNIVERSAL</v>
          </cell>
          <cell r="K1731" t="str">
            <v>00/0</v>
          </cell>
          <cell r="L1731" t="str">
            <v/>
          </cell>
          <cell r="M1731" t="str">
            <v>F</v>
          </cell>
          <cell r="N1731" t="str">
            <v>N</v>
          </cell>
          <cell r="O1731">
            <v>1299</v>
          </cell>
          <cell r="P1731">
            <v>679</v>
          </cell>
          <cell r="Q1731">
            <v>679</v>
          </cell>
          <cell r="R1731">
            <v>2</v>
          </cell>
          <cell r="S1731">
            <v>4</v>
          </cell>
          <cell r="T1731">
            <v>4</v>
          </cell>
          <cell r="U1731">
            <v>4</v>
          </cell>
          <cell r="V1731">
            <v>4441.04</v>
          </cell>
          <cell r="W1731">
            <v>265</v>
          </cell>
          <cell r="X1731">
            <v>290588.33</v>
          </cell>
          <cell r="Y1731">
            <v>13263</v>
          </cell>
          <cell r="Z1731" t="str">
            <v xml:space="preserve">D.I.P          </v>
          </cell>
          <cell r="AA1731">
            <v>248</v>
          </cell>
          <cell r="AB1731">
            <v>268738.46999999997</v>
          </cell>
          <cell r="AC1731">
            <v>1569</v>
          </cell>
        </row>
        <row r="1732">
          <cell r="F1732">
            <v>2511043</v>
          </cell>
          <cell r="G1732">
            <v>31</v>
          </cell>
          <cell r="H1732">
            <v>8</v>
          </cell>
          <cell r="I1732" t="str">
            <v>43</v>
          </cell>
          <cell r="J1732" t="str">
            <v>IRINA</v>
          </cell>
          <cell r="K1732" t="str">
            <v>00/0</v>
          </cell>
          <cell r="L1732" t="str">
            <v/>
          </cell>
          <cell r="M1732" t="str">
            <v>B</v>
          </cell>
          <cell r="N1732" t="str">
            <v>W</v>
          </cell>
          <cell r="O1732">
            <v>999</v>
          </cell>
          <cell r="P1732">
            <v>420</v>
          </cell>
          <cell r="Q1732">
            <v>420</v>
          </cell>
          <cell r="R1732">
            <v>0</v>
          </cell>
          <cell r="S1732">
            <v>0</v>
          </cell>
          <cell r="T1732">
            <v>0</v>
          </cell>
          <cell r="U1732">
            <v>0</v>
          </cell>
          <cell r="V1732">
            <v>0</v>
          </cell>
          <cell r="W1732">
            <v>0</v>
          </cell>
          <cell r="X1732">
            <v>0</v>
          </cell>
          <cell r="Y1732">
            <v>14100</v>
          </cell>
          <cell r="Z1732" t="str">
            <v>LEATHER FACTORY</v>
          </cell>
        </row>
        <row r="1733">
          <cell r="F1733">
            <v>3516160</v>
          </cell>
          <cell r="G1733">
            <v>31</v>
          </cell>
          <cell r="H1733">
            <v>8</v>
          </cell>
          <cell r="I1733" t="str">
            <v>60</v>
          </cell>
          <cell r="J1733" t="str">
            <v>ACER</v>
          </cell>
          <cell r="K1733" t="str">
            <v>30/6</v>
          </cell>
          <cell r="L1733" t="str">
            <v>+</v>
          </cell>
          <cell r="M1733" t="str">
            <v>F</v>
          </cell>
          <cell r="N1733" t="str">
            <v>N</v>
          </cell>
          <cell r="O1733">
            <v>1149</v>
          </cell>
          <cell r="P1733">
            <v>553</v>
          </cell>
          <cell r="Q1733">
            <v>553</v>
          </cell>
          <cell r="R1733">
            <v>721</v>
          </cell>
          <cell r="S1733">
            <v>81</v>
          </cell>
          <cell r="T1733">
            <v>65</v>
          </cell>
          <cell r="U1733">
            <v>405</v>
          </cell>
          <cell r="V1733">
            <v>329944.92</v>
          </cell>
          <cell r="W1733">
            <v>3717</v>
          </cell>
          <cell r="X1733">
            <v>2612745.7000000002</v>
          </cell>
          <cell r="Y1733">
            <v>13262</v>
          </cell>
          <cell r="Z1733" t="str">
            <v xml:space="preserve">D.I.P.         </v>
          </cell>
          <cell r="AA1733">
            <v>2720</v>
          </cell>
          <cell r="AB1733">
            <v>2657231</v>
          </cell>
          <cell r="AC1733">
            <v>7416</v>
          </cell>
        </row>
        <row r="1734">
          <cell r="F1734">
            <v>3511160</v>
          </cell>
          <cell r="G1734">
            <v>31</v>
          </cell>
          <cell r="H1734">
            <v>8</v>
          </cell>
          <cell r="I1734" t="str">
            <v>60</v>
          </cell>
          <cell r="J1734" t="str">
            <v>ACER</v>
          </cell>
          <cell r="K1734" t="str">
            <v>30/6</v>
          </cell>
          <cell r="L1734" t="str">
            <v>+</v>
          </cell>
          <cell r="M1734" t="str">
            <v>F</v>
          </cell>
          <cell r="N1734" t="str">
            <v>N</v>
          </cell>
          <cell r="O1734">
            <v>1149</v>
          </cell>
          <cell r="P1734">
            <v>553</v>
          </cell>
          <cell r="Q1734">
            <v>553</v>
          </cell>
          <cell r="R1734">
            <v>401</v>
          </cell>
          <cell r="S1734">
            <v>47</v>
          </cell>
          <cell r="T1734">
            <v>20</v>
          </cell>
          <cell r="U1734">
            <v>301</v>
          </cell>
          <cell r="V1734">
            <v>237116.5</v>
          </cell>
          <cell r="W1734">
            <v>1557</v>
          </cell>
          <cell r="X1734">
            <v>1127427.6000000001</v>
          </cell>
          <cell r="Y1734">
            <v>13262</v>
          </cell>
          <cell r="Z1734" t="str">
            <v xml:space="preserve">D.I.P.         </v>
          </cell>
          <cell r="AA1734">
            <v>1031</v>
          </cell>
          <cell r="AB1734">
            <v>956074.66</v>
          </cell>
          <cell r="AC1734">
            <v>6026</v>
          </cell>
        </row>
        <row r="1735">
          <cell r="F1735">
            <v>3514160</v>
          </cell>
          <cell r="G1735">
            <v>31</v>
          </cell>
          <cell r="H1735">
            <v>8</v>
          </cell>
          <cell r="I1735" t="str">
            <v>60</v>
          </cell>
          <cell r="J1735" t="str">
            <v>ACER</v>
          </cell>
          <cell r="K1735" t="str">
            <v>00/0</v>
          </cell>
          <cell r="L1735" t="str">
            <v/>
          </cell>
          <cell r="M1735" t="str">
            <v>F</v>
          </cell>
          <cell r="N1735" t="str">
            <v>N</v>
          </cell>
          <cell r="O1735">
            <v>1149</v>
          </cell>
          <cell r="P1735">
            <v>559</v>
          </cell>
          <cell r="Q1735">
            <v>559</v>
          </cell>
          <cell r="R1735">
            <v>0</v>
          </cell>
          <cell r="S1735">
            <v>0</v>
          </cell>
          <cell r="T1735">
            <v>0</v>
          </cell>
          <cell r="U1735">
            <v>0</v>
          </cell>
          <cell r="V1735">
            <v>0</v>
          </cell>
          <cell r="W1735">
            <v>0</v>
          </cell>
          <cell r="X1735">
            <v>0</v>
          </cell>
          <cell r="Y1735">
            <v>13262</v>
          </cell>
          <cell r="Z1735" t="str">
            <v xml:space="preserve">D.I.P.         </v>
          </cell>
          <cell r="AA1735">
            <v>186</v>
          </cell>
          <cell r="AB1735">
            <v>140649.48000000001</v>
          </cell>
          <cell r="AC1735">
            <v>0</v>
          </cell>
        </row>
        <row r="1736">
          <cell r="F1736">
            <v>4511160</v>
          </cell>
          <cell r="G1736">
            <v>31</v>
          </cell>
          <cell r="H1736">
            <v>8</v>
          </cell>
          <cell r="I1736" t="str">
            <v>60</v>
          </cell>
          <cell r="J1736" t="str">
            <v>ACER</v>
          </cell>
          <cell r="K1736" t="str">
            <v>30/6</v>
          </cell>
          <cell r="L1736" t="str">
            <v>+</v>
          </cell>
          <cell r="M1736" t="str">
            <v>F</v>
          </cell>
          <cell r="N1736" t="str">
            <v>N</v>
          </cell>
          <cell r="O1736">
            <v>1249</v>
          </cell>
          <cell r="P1736">
            <v>609</v>
          </cell>
          <cell r="Q1736">
            <v>609</v>
          </cell>
          <cell r="R1736">
            <v>420</v>
          </cell>
          <cell r="S1736">
            <v>29</v>
          </cell>
          <cell r="T1736">
            <v>15</v>
          </cell>
          <cell r="U1736">
            <v>153</v>
          </cell>
          <cell r="V1736">
            <v>132425.89000000001</v>
          </cell>
          <cell r="W1736">
            <v>1331</v>
          </cell>
          <cell r="X1736">
            <v>930027.18</v>
          </cell>
          <cell r="Y1736">
            <v>13262</v>
          </cell>
          <cell r="Z1736" t="str">
            <v xml:space="preserve">D.I.P.         </v>
          </cell>
          <cell r="AA1736">
            <v>896</v>
          </cell>
          <cell r="AB1736">
            <v>900566.42</v>
          </cell>
          <cell r="AC1736">
            <v>6081</v>
          </cell>
        </row>
        <row r="1737">
          <cell r="F1737">
            <v>4514160</v>
          </cell>
          <cell r="G1737">
            <v>31</v>
          </cell>
          <cell r="H1737">
            <v>8</v>
          </cell>
          <cell r="I1737" t="str">
            <v>60</v>
          </cell>
          <cell r="J1737" t="str">
            <v>ACER</v>
          </cell>
          <cell r="K1737" t="str">
            <v>00/0</v>
          </cell>
          <cell r="L1737" t="str">
            <v/>
          </cell>
          <cell r="M1737" t="str">
            <v>F</v>
          </cell>
          <cell r="N1737" t="str">
            <v>N</v>
          </cell>
          <cell r="O1737">
            <v>1249</v>
          </cell>
          <cell r="P1737">
            <v>600</v>
          </cell>
          <cell r="Q1737">
            <v>600</v>
          </cell>
          <cell r="R1737">
            <v>0</v>
          </cell>
          <cell r="S1737">
            <v>0</v>
          </cell>
          <cell r="T1737">
            <v>0</v>
          </cell>
          <cell r="U1737">
            <v>0</v>
          </cell>
          <cell r="V1737">
            <v>0</v>
          </cell>
          <cell r="W1737">
            <v>0</v>
          </cell>
          <cell r="X1737">
            <v>0</v>
          </cell>
          <cell r="Y1737">
            <v>13262</v>
          </cell>
          <cell r="Z1737" t="str">
            <v xml:space="preserve">D.I.P.         </v>
          </cell>
          <cell r="AA1737">
            <v>0</v>
          </cell>
          <cell r="AB1737">
            <v>0</v>
          </cell>
          <cell r="AC1737">
            <v>0</v>
          </cell>
        </row>
        <row r="1738">
          <cell r="F1738">
            <v>4516160</v>
          </cell>
          <cell r="G1738">
            <v>31</v>
          </cell>
          <cell r="H1738">
            <v>8</v>
          </cell>
          <cell r="I1738" t="str">
            <v>60</v>
          </cell>
          <cell r="J1738" t="str">
            <v>ACER</v>
          </cell>
          <cell r="K1738" t="str">
            <v>30/6</v>
          </cell>
          <cell r="L1738" t="str">
            <v>+</v>
          </cell>
          <cell r="M1738" t="str">
            <v>F</v>
          </cell>
          <cell r="N1738" t="str">
            <v>N</v>
          </cell>
          <cell r="O1738">
            <v>1249</v>
          </cell>
          <cell r="P1738">
            <v>609</v>
          </cell>
          <cell r="Q1738">
            <v>609</v>
          </cell>
          <cell r="R1738">
            <v>563</v>
          </cell>
          <cell r="S1738">
            <v>47</v>
          </cell>
          <cell r="T1738">
            <v>49</v>
          </cell>
          <cell r="U1738">
            <v>234</v>
          </cell>
          <cell r="V1738">
            <v>204696.94</v>
          </cell>
          <cell r="W1738">
            <v>2724</v>
          </cell>
          <cell r="X1738">
            <v>2389323.7000000002</v>
          </cell>
          <cell r="Y1738">
            <v>13262</v>
          </cell>
          <cell r="Z1738" t="str">
            <v xml:space="preserve">D.I.P.         </v>
          </cell>
          <cell r="AA1738">
            <v>2033</v>
          </cell>
          <cell r="AB1738">
            <v>2162699.7000000002</v>
          </cell>
          <cell r="AC1738">
            <v>6563</v>
          </cell>
        </row>
        <row r="1739">
          <cell r="F1739">
            <v>5516160</v>
          </cell>
          <cell r="G1739">
            <v>31</v>
          </cell>
          <cell r="H1739">
            <v>8</v>
          </cell>
          <cell r="I1739" t="str">
            <v>60</v>
          </cell>
          <cell r="J1739" t="str">
            <v>ACER</v>
          </cell>
          <cell r="K1739" t="str">
            <v>40/4</v>
          </cell>
          <cell r="L1739" t="str">
            <v>-</v>
          </cell>
          <cell r="M1739" t="str">
            <v>F</v>
          </cell>
          <cell r="N1739" t="str">
            <v>N</v>
          </cell>
          <cell r="O1739">
            <v>1299</v>
          </cell>
          <cell r="P1739">
            <v>697</v>
          </cell>
          <cell r="Q1739">
            <v>697</v>
          </cell>
          <cell r="R1739">
            <v>418</v>
          </cell>
          <cell r="S1739">
            <v>23</v>
          </cell>
          <cell r="T1739">
            <v>22</v>
          </cell>
          <cell r="U1739">
            <v>134</v>
          </cell>
          <cell r="V1739">
            <v>121739.52</v>
          </cell>
          <cell r="W1739">
            <v>1372</v>
          </cell>
          <cell r="X1739">
            <v>1270857.3</v>
          </cell>
          <cell r="Y1739">
            <v>13262</v>
          </cell>
          <cell r="Z1739" t="str">
            <v xml:space="preserve">D.I.P.         </v>
          </cell>
          <cell r="AA1739">
            <v>1248</v>
          </cell>
          <cell r="AB1739">
            <v>1394963.1</v>
          </cell>
          <cell r="AC1739">
            <v>4375</v>
          </cell>
        </row>
        <row r="1740">
          <cell r="F1740">
            <v>5511160</v>
          </cell>
          <cell r="G1740">
            <v>31</v>
          </cell>
          <cell r="H1740">
            <v>8</v>
          </cell>
          <cell r="I1740" t="str">
            <v>60</v>
          </cell>
          <cell r="J1740" t="str">
            <v>ACER</v>
          </cell>
          <cell r="K1740" t="str">
            <v>40/4</v>
          </cell>
          <cell r="L1740" t="str">
            <v>-</v>
          </cell>
          <cell r="M1740" t="str">
            <v>F</v>
          </cell>
          <cell r="N1740" t="str">
            <v>N</v>
          </cell>
          <cell r="O1740">
            <v>1299</v>
          </cell>
          <cell r="P1740">
            <v>697</v>
          </cell>
          <cell r="Q1740">
            <v>697</v>
          </cell>
          <cell r="R1740">
            <v>353</v>
          </cell>
          <cell r="S1740">
            <v>17</v>
          </cell>
          <cell r="T1740">
            <v>15</v>
          </cell>
          <cell r="U1740">
            <v>156</v>
          </cell>
          <cell r="V1740">
            <v>146109.75</v>
          </cell>
          <cell r="W1740">
            <v>926</v>
          </cell>
          <cell r="X1740">
            <v>832438.95</v>
          </cell>
          <cell r="Y1740">
            <v>13262</v>
          </cell>
          <cell r="Z1740" t="str">
            <v xml:space="preserve">D.I.P.         </v>
          </cell>
          <cell r="AA1740">
            <v>827</v>
          </cell>
          <cell r="AB1740">
            <v>886173</v>
          </cell>
          <cell r="AC1740">
            <v>3870</v>
          </cell>
        </row>
        <row r="1741">
          <cell r="F1741">
            <v>5514160</v>
          </cell>
          <cell r="G1741">
            <v>31</v>
          </cell>
          <cell r="H1741">
            <v>8</v>
          </cell>
          <cell r="I1741" t="str">
            <v>60</v>
          </cell>
          <cell r="J1741" t="str">
            <v>ACER</v>
          </cell>
          <cell r="K1741" t="str">
            <v>00/0</v>
          </cell>
          <cell r="L1741" t="str">
            <v/>
          </cell>
          <cell r="M1741" t="str">
            <v>F</v>
          </cell>
          <cell r="N1741" t="str">
            <v>N</v>
          </cell>
          <cell r="O1741">
            <v>1299</v>
          </cell>
          <cell r="P1741">
            <v>707</v>
          </cell>
          <cell r="Q1741">
            <v>707</v>
          </cell>
          <cell r="R1741">
            <v>0</v>
          </cell>
          <cell r="S1741">
            <v>0</v>
          </cell>
          <cell r="T1741">
            <v>0</v>
          </cell>
          <cell r="U1741">
            <v>0</v>
          </cell>
          <cell r="V1741">
            <v>0</v>
          </cell>
          <cell r="W1741">
            <v>0</v>
          </cell>
          <cell r="X1741">
            <v>0</v>
          </cell>
          <cell r="Y1741">
            <v>13262</v>
          </cell>
          <cell r="Z1741" t="str">
            <v xml:space="preserve">D.I.P.         </v>
          </cell>
          <cell r="AA1741">
            <v>0</v>
          </cell>
          <cell r="AB1741">
            <v>0</v>
          </cell>
          <cell r="AC1741">
            <v>0</v>
          </cell>
        </row>
        <row r="1742">
          <cell r="F1742">
            <v>2514160</v>
          </cell>
          <cell r="G1742">
            <v>31</v>
          </cell>
          <cell r="H1742">
            <v>8</v>
          </cell>
          <cell r="I1742" t="str">
            <v>60</v>
          </cell>
          <cell r="J1742" t="str">
            <v>ACER</v>
          </cell>
          <cell r="K1742" t="str">
            <v>00/0</v>
          </cell>
          <cell r="L1742" t="str">
            <v/>
          </cell>
          <cell r="M1742" t="str">
            <v>F</v>
          </cell>
          <cell r="N1742" t="str">
            <v>N</v>
          </cell>
          <cell r="O1742">
            <v>999</v>
          </cell>
          <cell r="P1742">
            <v>484</v>
          </cell>
          <cell r="Q1742">
            <v>484</v>
          </cell>
          <cell r="R1742">
            <v>0</v>
          </cell>
          <cell r="S1742">
            <v>0</v>
          </cell>
          <cell r="T1742">
            <v>0</v>
          </cell>
          <cell r="U1742">
            <v>1</v>
          </cell>
          <cell r="V1742">
            <v>853.85</v>
          </cell>
          <cell r="W1742">
            <v>1</v>
          </cell>
          <cell r="X1742">
            <v>853.85</v>
          </cell>
          <cell r="Y1742">
            <v>13262</v>
          </cell>
          <cell r="Z1742" t="str">
            <v xml:space="preserve">D.I.P.         </v>
          </cell>
          <cell r="AA1742">
            <v>193</v>
          </cell>
          <cell r="AB1742">
            <v>126889.78</v>
          </cell>
          <cell r="AC1742">
            <v>0</v>
          </cell>
        </row>
        <row r="1743">
          <cell r="F1743">
            <v>2511160</v>
          </cell>
          <cell r="G1743">
            <v>31</v>
          </cell>
          <cell r="H1743">
            <v>8</v>
          </cell>
          <cell r="I1743" t="str">
            <v>60</v>
          </cell>
          <cell r="J1743" t="str">
            <v>ACER</v>
          </cell>
          <cell r="K1743" t="str">
            <v>44/5</v>
          </cell>
          <cell r="L1743" t="str">
            <v>-</v>
          </cell>
          <cell r="M1743" t="str">
            <v>F</v>
          </cell>
          <cell r="N1743" t="str">
            <v>N</v>
          </cell>
          <cell r="O1743">
            <v>999</v>
          </cell>
          <cell r="P1743">
            <v>498</v>
          </cell>
          <cell r="Q1743">
            <v>498</v>
          </cell>
          <cell r="R1743">
            <v>381</v>
          </cell>
          <cell r="S1743">
            <v>18</v>
          </cell>
          <cell r="T1743">
            <v>15</v>
          </cell>
          <cell r="U1743">
            <v>116</v>
          </cell>
          <cell r="V1743">
            <v>79322.02</v>
          </cell>
          <cell r="W1743">
            <v>665</v>
          </cell>
          <cell r="X1743">
            <v>481979.27</v>
          </cell>
          <cell r="Y1743">
            <v>13262</v>
          </cell>
          <cell r="Z1743" t="str">
            <v xml:space="preserve">D.I.P.         </v>
          </cell>
          <cell r="AA1743">
            <v>924</v>
          </cell>
          <cell r="AB1743">
            <v>758957.54</v>
          </cell>
          <cell r="AC1743">
            <v>2166</v>
          </cell>
        </row>
        <row r="1744">
          <cell r="F1744">
            <v>2516160</v>
          </cell>
          <cell r="G1744">
            <v>31</v>
          </cell>
          <cell r="H1744">
            <v>8</v>
          </cell>
          <cell r="I1744" t="str">
            <v>60</v>
          </cell>
          <cell r="J1744" t="str">
            <v>ACER</v>
          </cell>
          <cell r="K1744" t="str">
            <v>44/5</v>
          </cell>
          <cell r="L1744" t="str">
            <v>-</v>
          </cell>
          <cell r="M1744" t="str">
            <v>F</v>
          </cell>
          <cell r="N1744" t="str">
            <v>N</v>
          </cell>
          <cell r="O1744">
            <v>999</v>
          </cell>
          <cell r="P1744">
            <v>498</v>
          </cell>
          <cell r="Q1744">
            <v>498</v>
          </cell>
          <cell r="R1744">
            <v>461</v>
          </cell>
          <cell r="S1744">
            <v>54</v>
          </cell>
          <cell r="T1744">
            <v>33</v>
          </cell>
          <cell r="U1744">
            <v>204</v>
          </cell>
          <cell r="V1744">
            <v>152923.82</v>
          </cell>
          <cell r="W1744">
            <v>1968</v>
          </cell>
          <cell r="X1744">
            <v>1565759.9</v>
          </cell>
          <cell r="Y1744">
            <v>13262</v>
          </cell>
          <cell r="Z1744" t="str">
            <v xml:space="preserve">D.I.P.         </v>
          </cell>
          <cell r="AA1744">
            <v>1565</v>
          </cell>
          <cell r="AB1744">
            <v>1324628.5</v>
          </cell>
          <cell r="AC1744">
            <v>3105</v>
          </cell>
        </row>
        <row r="1745">
          <cell r="F1745">
            <v>8516066</v>
          </cell>
          <cell r="G1745">
            <v>31</v>
          </cell>
          <cell r="H1745">
            <v>8</v>
          </cell>
          <cell r="I1745" t="str">
            <v>66</v>
          </cell>
          <cell r="J1745" t="str">
            <v>WILLIUM VELCRO</v>
          </cell>
          <cell r="K1745" t="str">
            <v>00/0</v>
          </cell>
          <cell r="L1745" t="str">
            <v/>
          </cell>
          <cell r="M1745" t="str">
            <v>F</v>
          </cell>
          <cell r="N1745" t="str">
            <v>N</v>
          </cell>
          <cell r="O1745">
            <v>1499</v>
          </cell>
          <cell r="P1745">
            <v>780</v>
          </cell>
          <cell r="Q1745">
            <v>780</v>
          </cell>
          <cell r="R1745">
            <v>0</v>
          </cell>
          <cell r="S1745">
            <v>0</v>
          </cell>
          <cell r="T1745">
            <v>0</v>
          </cell>
          <cell r="U1745">
            <v>0</v>
          </cell>
          <cell r="V1745">
            <v>0</v>
          </cell>
          <cell r="W1745">
            <v>0</v>
          </cell>
          <cell r="X1745">
            <v>0</v>
          </cell>
          <cell r="Y1745">
            <v>14100</v>
          </cell>
          <cell r="Z1745" t="str">
            <v>LEATHER FACTORY</v>
          </cell>
        </row>
        <row r="1746">
          <cell r="F1746">
            <v>3514072</v>
          </cell>
          <cell r="G1746">
            <v>31</v>
          </cell>
          <cell r="H1746">
            <v>8</v>
          </cell>
          <cell r="I1746" t="str">
            <v>72</v>
          </cell>
          <cell r="J1746" t="str">
            <v>SANNY T BAR</v>
          </cell>
          <cell r="K1746" t="str">
            <v>00/0</v>
          </cell>
          <cell r="L1746" t="str">
            <v/>
          </cell>
          <cell r="M1746" t="str">
            <v>F</v>
          </cell>
          <cell r="N1746" t="str">
            <v>N</v>
          </cell>
          <cell r="O1746">
            <v>999</v>
          </cell>
          <cell r="P1746">
            <v>416</v>
          </cell>
          <cell r="Q1746">
            <v>416</v>
          </cell>
          <cell r="R1746">
            <v>1</v>
          </cell>
          <cell r="S1746">
            <v>0</v>
          </cell>
          <cell r="T1746">
            <v>3</v>
          </cell>
          <cell r="U1746">
            <v>0</v>
          </cell>
          <cell r="V1746">
            <v>0</v>
          </cell>
          <cell r="W1746">
            <v>-19</v>
          </cell>
          <cell r="X1746">
            <v>-28347.47</v>
          </cell>
          <cell r="Y1746">
            <v>13263</v>
          </cell>
          <cell r="Z1746" t="str">
            <v xml:space="preserve">D.I.P          </v>
          </cell>
          <cell r="AA1746">
            <v>268</v>
          </cell>
          <cell r="AB1746">
            <v>190791.92</v>
          </cell>
          <cell r="AC1746">
            <v>444</v>
          </cell>
        </row>
        <row r="1747">
          <cell r="F1747">
            <v>3511072</v>
          </cell>
          <cell r="G1747">
            <v>31</v>
          </cell>
          <cell r="H1747">
            <v>8</v>
          </cell>
          <cell r="I1747" t="str">
            <v>72</v>
          </cell>
          <cell r="J1747" t="str">
            <v>SANY T BAR</v>
          </cell>
          <cell r="K1747" t="str">
            <v>00/0</v>
          </cell>
          <cell r="L1747" t="str">
            <v/>
          </cell>
          <cell r="M1747" t="str">
            <v>F</v>
          </cell>
          <cell r="N1747" t="str">
            <v>N</v>
          </cell>
          <cell r="O1747">
            <v>999</v>
          </cell>
          <cell r="P1747">
            <v>416</v>
          </cell>
          <cell r="Q1747">
            <v>416</v>
          </cell>
          <cell r="R1747">
            <v>26</v>
          </cell>
          <cell r="S1747">
            <v>9</v>
          </cell>
          <cell r="T1747">
            <v>10</v>
          </cell>
          <cell r="U1747">
            <v>39</v>
          </cell>
          <cell r="V1747">
            <v>33001.300000000003</v>
          </cell>
          <cell r="W1747">
            <v>512</v>
          </cell>
          <cell r="X1747">
            <v>438810.21</v>
          </cell>
          <cell r="Y1747">
            <v>13263</v>
          </cell>
          <cell r="Z1747" t="str">
            <v xml:space="preserve">D.I.P          </v>
          </cell>
          <cell r="AA1747">
            <v>642</v>
          </cell>
          <cell r="AB1747">
            <v>550767</v>
          </cell>
          <cell r="AC1747">
            <v>1338</v>
          </cell>
        </row>
        <row r="1748">
          <cell r="F1748">
            <v>3516072</v>
          </cell>
          <cell r="G1748">
            <v>31</v>
          </cell>
          <cell r="H1748">
            <v>8</v>
          </cell>
          <cell r="I1748" t="str">
            <v>72</v>
          </cell>
          <cell r="J1748" t="str">
            <v>SANY T BAR</v>
          </cell>
          <cell r="K1748" t="str">
            <v>53/3</v>
          </cell>
          <cell r="L1748" t="str">
            <v>+</v>
          </cell>
          <cell r="M1748" t="str">
            <v>F</v>
          </cell>
          <cell r="N1748" t="str">
            <v>N</v>
          </cell>
          <cell r="O1748">
            <v>999</v>
          </cell>
          <cell r="P1748">
            <v>416</v>
          </cell>
          <cell r="Q1748">
            <v>416</v>
          </cell>
          <cell r="R1748">
            <v>26</v>
          </cell>
          <cell r="S1748">
            <v>22</v>
          </cell>
          <cell r="T1748">
            <v>20</v>
          </cell>
          <cell r="U1748">
            <v>56</v>
          </cell>
          <cell r="V1748">
            <v>46620.18</v>
          </cell>
          <cell r="W1748">
            <v>1007</v>
          </cell>
          <cell r="X1748">
            <v>854831.75</v>
          </cell>
          <cell r="Y1748">
            <v>13263</v>
          </cell>
          <cell r="Z1748" t="str">
            <v xml:space="preserve">D.I.P          </v>
          </cell>
          <cell r="AA1748">
            <v>1114</v>
          </cell>
          <cell r="AB1748">
            <v>934803.2</v>
          </cell>
          <cell r="AC1748">
            <v>1759</v>
          </cell>
        </row>
        <row r="1749">
          <cell r="F1749">
            <v>4516072</v>
          </cell>
          <cell r="G1749">
            <v>31</v>
          </cell>
          <cell r="H1749">
            <v>8</v>
          </cell>
          <cell r="I1749" t="str">
            <v>72</v>
          </cell>
          <cell r="J1749" t="str">
            <v>SANY T BAR</v>
          </cell>
          <cell r="K1749" t="str">
            <v>53/3</v>
          </cell>
          <cell r="L1749" t="str">
            <v>+</v>
          </cell>
          <cell r="M1749" t="str">
            <v>F</v>
          </cell>
          <cell r="N1749" t="str">
            <v>N</v>
          </cell>
          <cell r="O1749">
            <v>1099</v>
          </cell>
          <cell r="P1749">
            <v>460</v>
          </cell>
          <cell r="Q1749">
            <v>460</v>
          </cell>
          <cell r="R1749">
            <v>32</v>
          </cell>
          <cell r="S1749">
            <v>18</v>
          </cell>
          <cell r="T1749">
            <v>19</v>
          </cell>
          <cell r="U1749">
            <v>43</v>
          </cell>
          <cell r="V1749">
            <v>38558.980000000003</v>
          </cell>
          <cell r="W1749">
            <v>930</v>
          </cell>
          <cell r="X1749">
            <v>864455.93</v>
          </cell>
          <cell r="Y1749">
            <v>13263</v>
          </cell>
          <cell r="Z1749" t="str">
            <v xml:space="preserve">D.I.P          </v>
          </cell>
          <cell r="AA1749">
            <v>959</v>
          </cell>
          <cell r="AB1749">
            <v>890105.88</v>
          </cell>
          <cell r="AC1749">
            <v>1767</v>
          </cell>
        </row>
        <row r="1750">
          <cell r="F1750">
            <v>4511072</v>
          </cell>
          <cell r="G1750">
            <v>31</v>
          </cell>
          <cell r="H1750">
            <v>8</v>
          </cell>
          <cell r="I1750" t="str">
            <v>72</v>
          </cell>
          <cell r="J1750" t="str">
            <v>SANY T BAR</v>
          </cell>
          <cell r="K1750" t="str">
            <v>00/0</v>
          </cell>
          <cell r="L1750" t="str">
            <v/>
          </cell>
          <cell r="M1750" t="str">
            <v>F</v>
          </cell>
          <cell r="N1750" t="str">
            <v>N</v>
          </cell>
          <cell r="O1750">
            <v>1099</v>
          </cell>
          <cell r="P1750">
            <v>460</v>
          </cell>
          <cell r="Q1750">
            <v>460</v>
          </cell>
          <cell r="R1750">
            <v>30</v>
          </cell>
          <cell r="S1750">
            <v>7</v>
          </cell>
          <cell r="T1750">
            <v>8</v>
          </cell>
          <cell r="U1750">
            <v>26</v>
          </cell>
          <cell r="V1750">
            <v>23952.65</v>
          </cell>
          <cell r="W1750">
            <v>468</v>
          </cell>
          <cell r="X1750">
            <v>438812.22</v>
          </cell>
          <cell r="Y1750">
            <v>13263</v>
          </cell>
          <cell r="Z1750" t="str">
            <v xml:space="preserve">D.I.P          </v>
          </cell>
          <cell r="AA1750">
            <v>664</v>
          </cell>
          <cell r="AB1750">
            <v>625126.39</v>
          </cell>
          <cell r="AC1750">
            <v>1257</v>
          </cell>
        </row>
        <row r="1751">
          <cell r="F1751">
            <v>4514072</v>
          </cell>
          <cell r="G1751">
            <v>31</v>
          </cell>
          <cell r="H1751">
            <v>8</v>
          </cell>
          <cell r="I1751" t="str">
            <v>72</v>
          </cell>
          <cell r="J1751" t="str">
            <v>SANNY T BAR</v>
          </cell>
          <cell r="K1751" t="str">
            <v>00/0</v>
          </cell>
          <cell r="L1751" t="str">
            <v/>
          </cell>
          <cell r="M1751" t="str">
            <v>F</v>
          </cell>
          <cell r="N1751" t="str">
            <v>N</v>
          </cell>
          <cell r="O1751">
            <v>1099</v>
          </cell>
          <cell r="P1751">
            <v>460</v>
          </cell>
          <cell r="Q1751">
            <v>460</v>
          </cell>
          <cell r="R1751">
            <v>1</v>
          </cell>
          <cell r="S1751">
            <v>4</v>
          </cell>
          <cell r="T1751">
            <v>-1</v>
          </cell>
          <cell r="U1751">
            <v>3</v>
          </cell>
          <cell r="V1751">
            <v>2817.96</v>
          </cell>
          <cell r="W1751">
            <v>63</v>
          </cell>
          <cell r="X1751">
            <v>57467.62</v>
          </cell>
          <cell r="Y1751">
            <v>13263</v>
          </cell>
          <cell r="Z1751" t="str">
            <v xml:space="preserve">D.I.P          </v>
          </cell>
          <cell r="AA1751">
            <v>137</v>
          </cell>
          <cell r="AB1751">
            <v>125680.98</v>
          </cell>
          <cell r="AC1751">
            <v>391</v>
          </cell>
        </row>
        <row r="1752">
          <cell r="F1752">
            <v>5516072</v>
          </cell>
          <cell r="G1752">
            <v>31</v>
          </cell>
          <cell r="H1752">
            <v>8</v>
          </cell>
          <cell r="I1752" t="str">
            <v>72</v>
          </cell>
          <cell r="J1752" t="str">
            <v>SANY T-BAR</v>
          </cell>
          <cell r="K1752" t="str">
            <v>00/0</v>
          </cell>
          <cell r="L1752" t="str">
            <v/>
          </cell>
          <cell r="M1752" t="str">
            <v>B</v>
          </cell>
          <cell r="N1752" t="str">
            <v>N</v>
          </cell>
          <cell r="O1752">
            <v>1199</v>
          </cell>
          <cell r="P1752">
            <v>526</v>
          </cell>
          <cell r="Q1752">
            <v>526</v>
          </cell>
          <cell r="R1752">
            <v>16</v>
          </cell>
          <cell r="S1752">
            <v>8</v>
          </cell>
          <cell r="T1752">
            <v>21</v>
          </cell>
          <cell r="U1752">
            <v>14</v>
          </cell>
          <cell r="V1752">
            <v>14193.34</v>
          </cell>
          <cell r="W1752">
            <v>536</v>
          </cell>
          <cell r="X1752">
            <v>543558.82999999996</v>
          </cell>
          <cell r="Y1752">
            <v>13263</v>
          </cell>
          <cell r="Z1752" t="str">
            <v xml:space="preserve">D.I.P          </v>
          </cell>
          <cell r="AA1752">
            <v>824</v>
          </cell>
          <cell r="AB1752">
            <v>833902.27</v>
          </cell>
          <cell r="AC1752">
            <v>1381</v>
          </cell>
        </row>
        <row r="1753">
          <cell r="F1753">
            <v>5511072</v>
          </cell>
          <cell r="G1753">
            <v>31</v>
          </cell>
          <cell r="H1753">
            <v>8</v>
          </cell>
          <cell r="I1753" t="str">
            <v>72</v>
          </cell>
          <cell r="J1753" t="str">
            <v>SANY T-BAR</v>
          </cell>
          <cell r="K1753" t="str">
            <v>00/0</v>
          </cell>
          <cell r="L1753" t="str">
            <v/>
          </cell>
          <cell r="M1753" t="str">
            <v>B</v>
          </cell>
          <cell r="N1753" t="str">
            <v>N</v>
          </cell>
          <cell r="O1753">
            <v>1199</v>
          </cell>
          <cell r="P1753">
            <v>526</v>
          </cell>
          <cell r="Q1753">
            <v>526</v>
          </cell>
          <cell r="R1753">
            <v>23</v>
          </cell>
          <cell r="S1753">
            <v>7</v>
          </cell>
          <cell r="T1753">
            <v>3</v>
          </cell>
          <cell r="U1753">
            <v>17</v>
          </cell>
          <cell r="V1753">
            <v>17267.71</v>
          </cell>
          <cell r="W1753">
            <v>196</v>
          </cell>
          <cell r="X1753">
            <v>199854.38</v>
          </cell>
          <cell r="Y1753">
            <v>13263</v>
          </cell>
          <cell r="Z1753" t="str">
            <v xml:space="preserve">D.I.P          </v>
          </cell>
          <cell r="AA1753">
            <v>349</v>
          </cell>
          <cell r="AB1753">
            <v>356780.51</v>
          </cell>
          <cell r="AC1753">
            <v>612</v>
          </cell>
        </row>
        <row r="1754">
          <cell r="F1754">
            <v>5514072</v>
          </cell>
          <cell r="G1754">
            <v>31</v>
          </cell>
          <cell r="H1754">
            <v>8</v>
          </cell>
          <cell r="I1754" t="str">
            <v>72</v>
          </cell>
          <cell r="J1754" t="str">
            <v>SANNY T BAR</v>
          </cell>
          <cell r="K1754" t="str">
            <v>00/0</v>
          </cell>
          <cell r="L1754" t="str">
            <v/>
          </cell>
          <cell r="M1754" t="str">
            <v>F</v>
          </cell>
          <cell r="N1754" t="str">
            <v>N</v>
          </cell>
          <cell r="O1754">
            <v>1199</v>
          </cell>
          <cell r="P1754">
            <v>526</v>
          </cell>
          <cell r="Q1754">
            <v>526</v>
          </cell>
          <cell r="R1754">
            <v>0</v>
          </cell>
          <cell r="S1754">
            <v>4</v>
          </cell>
          <cell r="T1754">
            <v>0</v>
          </cell>
          <cell r="U1754">
            <v>1</v>
          </cell>
          <cell r="V1754">
            <v>1024.79</v>
          </cell>
          <cell r="W1754">
            <v>45</v>
          </cell>
          <cell r="X1754">
            <v>43984.02</v>
          </cell>
          <cell r="Y1754">
            <v>13263</v>
          </cell>
          <cell r="Z1754" t="str">
            <v xml:space="preserve">D.I.P          </v>
          </cell>
          <cell r="AA1754">
            <v>159</v>
          </cell>
          <cell r="AB1754">
            <v>160533.32999999999</v>
          </cell>
          <cell r="AC1754">
            <v>206</v>
          </cell>
        </row>
        <row r="1755">
          <cell r="F1755">
            <v>2511072</v>
          </cell>
          <cell r="G1755">
            <v>31</v>
          </cell>
          <cell r="H1755">
            <v>8</v>
          </cell>
          <cell r="I1755" t="str">
            <v>72</v>
          </cell>
          <cell r="J1755" t="str">
            <v>SANY T BAR</v>
          </cell>
          <cell r="K1755" t="str">
            <v>00/0</v>
          </cell>
          <cell r="L1755" t="str">
            <v/>
          </cell>
          <cell r="M1755" t="str">
            <v>B</v>
          </cell>
          <cell r="N1755" t="str">
            <v>N</v>
          </cell>
          <cell r="O1755">
            <v>899</v>
          </cell>
          <cell r="P1755">
            <v>379</v>
          </cell>
          <cell r="Q1755">
            <v>379</v>
          </cell>
          <cell r="R1755">
            <v>17</v>
          </cell>
          <cell r="S1755">
            <v>5</v>
          </cell>
          <cell r="T1755">
            <v>1</v>
          </cell>
          <cell r="U1755">
            <v>10</v>
          </cell>
          <cell r="V1755">
            <v>7606.96</v>
          </cell>
          <cell r="W1755">
            <v>170</v>
          </cell>
          <cell r="X1755">
            <v>131654.07999999999</v>
          </cell>
          <cell r="Y1755">
            <v>13263</v>
          </cell>
          <cell r="Z1755" t="str">
            <v xml:space="preserve">D.I.P          </v>
          </cell>
          <cell r="AA1755">
            <v>407</v>
          </cell>
          <cell r="AB1755">
            <v>310148.71000000002</v>
          </cell>
          <cell r="AC1755">
            <v>589</v>
          </cell>
        </row>
        <row r="1756">
          <cell r="F1756">
            <v>2516072</v>
          </cell>
          <cell r="G1756">
            <v>31</v>
          </cell>
          <cell r="H1756">
            <v>8</v>
          </cell>
          <cell r="I1756" t="str">
            <v>72</v>
          </cell>
          <cell r="J1756" t="str">
            <v>SANY T BAR</v>
          </cell>
          <cell r="K1756" t="str">
            <v>00/0</v>
          </cell>
          <cell r="L1756" t="str">
            <v/>
          </cell>
          <cell r="M1756" t="str">
            <v>B</v>
          </cell>
          <cell r="N1756" t="str">
            <v>N</v>
          </cell>
          <cell r="O1756">
            <v>899</v>
          </cell>
          <cell r="P1756">
            <v>379</v>
          </cell>
          <cell r="Q1756">
            <v>379</v>
          </cell>
          <cell r="R1756">
            <v>49</v>
          </cell>
          <cell r="S1756">
            <v>23</v>
          </cell>
          <cell r="T1756">
            <v>21</v>
          </cell>
          <cell r="U1756">
            <v>56</v>
          </cell>
          <cell r="V1756">
            <v>41915.1</v>
          </cell>
          <cell r="W1756">
            <v>863</v>
          </cell>
          <cell r="X1756">
            <v>652561.96</v>
          </cell>
          <cell r="Y1756">
            <v>13263</v>
          </cell>
          <cell r="Z1756" t="str">
            <v xml:space="preserve">D.I.P          </v>
          </cell>
          <cell r="AA1756">
            <v>889</v>
          </cell>
          <cell r="AB1756">
            <v>677280.64</v>
          </cell>
          <cell r="AC1756">
            <v>1493</v>
          </cell>
        </row>
        <row r="1757">
          <cell r="F1757">
            <v>2514072</v>
          </cell>
          <cell r="G1757">
            <v>31</v>
          </cell>
          <cell r="H1757">
            <v>8</v>
          </cell>
          <cell r="I1757" t="str">
            <v>72</v>
          </cell>
          <cell r="J1757" t="str">
            <v>SANNY T BAR</v>
          </cell>
          <cell r="K1757" t="str">
            <v>00/0</v>
          </cell>
          <cell r="L1757" t="str">
            <v/>
          </cell>
          <cell r="M1757" t="str">
            <v>F</v>
          </cell>
          <cell r="N1757" t="str">
            <v>N</v>
          </cell>
          <cell r="O1757">
            <v>899</v>
          </cell>
          <cell r="P1757">
            <v>379</v>
          </cell>
          <cell r="Q1757">
            <v>379</v>
          </cell>
          <cell r="R1757">
            <v>1</v>
          </cell>
          <cell r="S1757">
            <v>0</v>
          </cell>
          <cell r="T1757">
            <v>0</v>
          </cell>
          <cell r="U1757">
            <v>0</v>
          </cell>
          <cell r="V1757">
            <v>0</v>
          </cell>
          <cell r="W1757">
            <v>14</v>
          </cell>
          <cell r="X1757">
            <v>9351.2199999999993</v>
          </cell>
          <cell r="Y1757">
            <v>13263</v>
          </cell>
          <cell r="Z1757" t="str">
            <v xml:space="preserve">D.I.P          </v>
          </cell>
          <cell r="AA1757">
            <v>253</v>
          </cell>
          <cell r="AB1757">
            <v>157017.9</v>
          </cell>
          <cell r="AC1757">
            <v>209</v>
          </cell>
        </row>
        <row r="1758">
          <cell r="F1758">
            <v>1516072</v>
          </cell>
          <cell r="G1758">
            <v>31</v>
          </cell>
          <cell r="H1758">
            <v>8</v>
          </cell>
          <cell r="I1758" t="str">
            <v>72</v>
          </cell>
          <cell r="J1758" t="str">
            <v>SANY T BAR</v>
          </cell>
          <cell r="K1758" t="str">
            <v>00/0</v>
          </cell>
          <cell r="L1758" t="str">
            <v/>
          </cell>
          <cell r="M1758" t="str">
            <v>F</v>
          </cell>
          <cell r="N1758" t="str">
            <v>N</v>
          </cell>
          <cell r="O1758">
            <v>899</v>
          </cell>
          <cell r="P1758">
            <v>379</v>
          </cell>
          <cell r="Q1758">
            <v>379</v>
          </cell>
          <cell r="R1758">
            <v>8</v>
          </cell>
          <cell r="S1758">
            <v>7</v>
          </cell>
          <cell r="T1758">
            <v>5</v>
          </cell>
          <cell r="U1758">
            <v>10</v>
          </cell>
          <cell r="V1758">
            <v>7683.8</v>
          </cell>
          <cell r="W1758">
            <v>163</v>
          </cell>
          <cell r="X1758">
            <v>121811.36</v>
          </cell>
          <cell r="Y1758">
            <v>13263</v>
          </cell>
          <cell r="Z1758" t="str">
            <v xml:space="preserve">D.I.P          </v>
          </cell>
          <cell r="AA1758">
            <v>418</v>
          </cell>
          <cell r="AB1758">
            <v>320806.26</v>
          </cell>
          <cell r="AC1758">
            <v>552</v>
          </cell>
        </row>
        <row r="1759">
          <cell r="F1759">
            <v>3511073</v>
          </cell>
          <cell r="G1759">
            <v>31</v>
          </cell>
          <cell r="H1759">
            <v>8</v>
          </cell>
          <cell r="I1759" t="str">
            <v>73</v>
          </cell>
          <cell r="J1759" t="str">
            <v>B-FIRST VELCRO</v>
          </cell>
          <cell r="K1759" t="str">
            <v>40/4</v>
          </cell>
          <cell r="L1759" t="str">
            <v>-</v>
          </cell>
          <cell r="M1759" t="str">
            <v>F</v>
          </cell>
          <cell r="N1759" t="str">
            <v>D</v>
          </cell>
          <cell r="O1759">
            <v>1199</v>
          </cell>
          <cell r="P1759">
            <v>608</v>
          </cell>
          <cell r="Q1759">
            <v>608</v>
          </cell>
          <cell r="R1759">
            <v>0</v>
          </cell>
          <cell r="S1759">
            <v>0</v>
          </cell>
          <cell r="T1759">
            <v>0</v>
          </cell>
          <cell r="U1759">
            <v>0</v>
          </cell>
          <cell r="V1759">
            <v>0</v>
          </cell>
          <cell r="W1759">
            <v>1</v>
          </cell>
          <cell r="X1759">
            <v>1024.79</v>
          </cell>
          <cell r="Y1759">
            <v>13263</v>
          </cell>
          <cell r="Z1759" t="str">
            <v xml:space="preserve">D.I.P          </v>
          </cell>
          <cell r="AA1759">
            <v>12</v>
          </cell>
          <cell r="AB1759">
            <v>7685.9</v>
          </cell>
          <cell r="AC1759">
            <v>83</v>
          </cell>
        </row>
        <row r="1760">
          <cell r="F1760">
            <v>4516073</v>
          </cell>
          <cell r="G1760">
            <v>31</v>
          </cell>
          <cell r="H1760">
            <v>8</v>
          </cell>
          <cell r="I1760" t="str">
            <v>73</v>
          </cell>
          <cell r="J1760" t="str">
            <v>B-FIRST VELCRO</v>
          </cell>
          <cell r="K1760" t="str">
            <v>38/8</v>
          </cell>
          <cell r="L1760" t="str">
            <v>-</v>
          </cell>
          <cell r="M1760" t="str">
            <v>F</v>
          </cell>
          <cell r="N1760" t="str">
            <v>D</v>
          </cell>
          <cell r="O1760">
            <v>200</v>
          </cell>
          <cell r="P1760">
            <v>665</v>
          </cell>
          <cell r="Q1760">
            <v>665</v>
          </cell>
          <cell r="R1760">
            <v>0</v>
          </cell>
          <cell r="S1760">
            <v>1</v>
          </cell>
          <cell r="T1760">
            <v>0</v>
          </cell>
          <cell r="U1760">
            <v>0</v>
          </cell>
          <cell r="V1760">
            <v>0</v>
          </cell>
          <cell r="W1760">
            <v>4</v>
          </cell>
          <cell r="X1760">
            <v>-682.06</v>
          </cell>
          <cell r="Y1760">
            <v>13263</v>
          </cell>
          <cell r="Z1760" t="str">
            <v xml:space="preserve">D.I.P          </v>
          </cell>
          <cell r="AA1760">
            <v>8</v>
          </cell>
          <cell r="AB1760">
            <v>4452.13</v>
          </cell>
          <cell r="AC1760">
            <v>91</v>
          </cell>
        </row>
        <row r="1761">
          <cell r="F1761">
            <v>5511073</v>
          </cell>
          <cell r="G1761">
            <v>31</v>
          </cell>
          <cell r="H1761">
            <v>8</v>
          </cell>
          <cell r="I1761" t="str">
            <v>73</v>
          </cell>
          <cell r="J1761" t="str">
            <v>B-FIRST VELCRO</v>
          </cell>
          <cell r="K1761" t="str">
            <v>40/4</v>
          </cell>
          <cell r="L1761" t="str">
            <v>-</v>
          </cell>
          <cell r="M1761" t="str">
            <v>F</v>
          </cell>
          <cell r="N1761" t="str">
            <v>D</v>
          </cell>
          <cell r="O1761">
            <v>1399</v>
          </cell>
          <cell r="P1761">
            <v>736</v>
          </cell>
          <cell r="Q1761">
            <v>736</v>
          </cell>
          <cell r="R1761">
            <v>0</v>
          </cell>
          <cell r="S1761">
            <v>0</v>
          </cell>
          <cell r="T1761">
            <v>0</v>
          </cell>
          <cell r="U1761">
            <v>0</v>
          </cell>
          <cell r="V1761">
            <v>0</v>
          </cell>
          <cell r="W1761">
            <v>0</v>
          </cell>
          <cell r="X1761">
            <v>-203.27</v>
          </cell>
          <cell r="Y1761">
            <v>13263</v>
          </cell>
          <cell r="Z1761" t="str">
            <v xml:space="preserve">D.I.P          </v>
          </cell>
          <cell r="AA1761">
            <v>28</v>
          </cell>
          <cell r="AB1761">
            <v>11467.09</v>
          </cell>
          <cell r="AC1761">
            <v>101</v>
          </cell>
        </row>
        <row r="1762">
          <cell r="F1762">
            <v>2511073</v>
          </cell>
          <cell r="G1762">
            <v>31</v>
          </cell>
          <cell r="H1762">
            <v>8</v>
          </cell>
          <cell r="I1762" t="str">
            <v>73</v>
          </cell>
          <cell r="J1762" t="str">
            <v>B-FIRST VELCRO</v>
          </cell>
          <cell r="K1762" t="str">
            <v>35/4</v>
          </cell>
          <cell r="L1762" t="str">
            <v>-</v>
          </cell>
          <cell r="M1762" t="str">
            <v>F</v>
          </cell>
          <cell r="N1762" t="str">
            <v>D</v>
          </cell>
          <cell r="O1762">
            <v>1199</v>
          </cell>
          <cell r="P1762">
            <v>564</v>
          </cell>
          <cell r="Q1762">
            <v>564</v>
          </cell>
          <cell r="R1762">
            <v>0</v>
          </cell>
          <cell r="S1762">
            <v>0</v>
          </cell>
          <cell r="T1762">
            <v>0</v>
          </cell>
          <cell r="U1762">
            <v>0</v>
          </cell>
          <cell r="V1762">
            <v>0</v>
          </cell>
          <cell r="W1762">
            <v>1</v>
          </cell>
          <cell r="X1762">
            <v>1024.79</v>
          </cell>
          <cell r="Y1762">
            <v>13263</v>
          </cell>
          <cell r="Z1762" t="str">
            <v xml:space="preserve">D.I.P          </v>
          </cell>
          <cell r="AA1762">
            <v>21</v>
          </cell>
          <cell r="AB1762">
            <v>2951.33</v>
          </cell>
          <cell r="AC1762">
            <v>117</v>
          </cell>
        </row>
        <row r="1763">
          <cell r="F1763">
            <v>3216074</v>
          </cell>
          <cell r="G1763">
            <v>31</v>
          </cell>
          <cell r="H1763">
            <v>8</v>
          </cell>
          <cell r="I1763" t="str">
            <v>74</v>
          </cell>
          <cell r="J1763" t="str">
            <v>B-FIRST LACE U</v>
          </cell>
          <cell r="K1763" t="str">
            <v>40/4</v>
          </cell>
          <cell r="L1763" t="str">
            <v>-</v>
          </cell>
          <cell r="M1763" t="str">
            <v>F</v>
          </cell>
          <cell r="N1763" t="str">
            <v>D</v>
          </cell>
          <cell r="O1763">
            <v>1199</v>
          </cell>
          <cell r="P1763">
            <v>593</v>
          </cell>
          <cell r="Q1763">
            <v>593</v>
          </cell>
          <cell r="R1763">
            <v>0</v>
          </cell>
          <cell r="S1763">
            <v>-1</v>
          </cell>
          <cell r="T1763">
            <v>0</v>
          </cell>
          <cell r="U1763">
            <v>1</v>
          </cell>
          <cell r="V1763">
            <v>1024.79</v>
          </cell>
          <cell r="W1763">
            <v>4</v>
          </cell>
          <cell r="X1763">
            <v>4099.16</v>
          </cell>
          <cell r="Y1763">
            <v>13263</v>
          </cell>
          <cell r="Z1763" t="str">
            <v xml:space="preserve">D.I.P          </v>
          </cell>
          <cell r="AA1763">
            <v>26</v>
          </cell>
          <cell r="AB1763">
            <v>16130.16</v>
          </cell>
          <cell r="AC1763">
            <v>177</v>
          </cell>
        </row>
        <row r="1764">
          <cell r="F1764">
            <v>4216074</v>
          </cell>
          <cell r="G1764">
            <v>31</v>
          </cell>
          <cell r="H1764">
            <v>8</v>
          </cell>
          <cell r="I1764" t="str">
            <v>74</v>
          </cell>
          <cell r="J1764" t="str">
            <v>B-FIRST LACE U</v>
          </cell>
          <cell r="K1764" t="str">
            <v>38/8</v>
          </cell>
          <cell r="L1764" t="str">
            <v>-</v>
          </cell>
          <cell r="M1764" t="str">
            <v>F</v>
          </cell>
          <cell r="N1764" t="str">
            <v>D</v>
          </cell>
          <cell r="O1764">
            <v>200</v>
          </cell>
          <cell r="P1764">
            <v>649</v>
          </cell>
          <cell r="Q1764">
            <v>649</v>
          </cell>
          <cell r="R1764">
            <v>0</v>
          </cell>
          <cell r="S1764">
            <v>0</v>
          </cell>
          <cell r="T1764">
            <v>0</v>
          </cell>
          <cell r="U1764">
            <v>0</v>
          </cell>
          <cell r="V1764">
            <v>0</v>
          </cell>
          <cell r="W1764">
            <v>0</v>
          </cell>
          <cell r="X1764">
            <v>0</v>
          </cell>
          <cell r="Y1764">
            <v>13263</v>
          </cell>
          <cell r="Z1764" t="str">
            <v xml:space="preserve">D.I.P          </v>
          </cell>
          <cell r="AA1764">
            <v>8</v>
          </cell>
          <cell r="AB1764">
            <v>3130.94</v>
          </cell>
          <cell r="AC1764">
            <v>32</v>
          </cell>
        </row>
        <row r="1765">
          <cell r="F1765">
            <v>5211074</v>
          </cell>
          <cell r="G1765">
            <v>31</v>
          </cell>
          <cell r="H1765">
            <v>8</v>
          </cell>
          <cell r="I1765" t="str">
            <v>74</v>
          </cell>
          <cell r="J1765" t="str">
            <v>B-FIRST LACE U</v>
          </cell>
          <cell r="K1765" t="str">
            <v>40/4</v>
          </cell>
          <cell r="L1765" t="str">
            <v>-</v>
          </cell>
          <cell r="M1765" t="str">
            <v>F</v>
          </cell>
          <cell r="N1765" t="str">
            <v>D</v>
          </cell>
          <cell r="O1765">
            <v>1399</v>
          </cell>
          <cell r="P1765">
            <v>718</v>
          </cell>
          <cell r="Q1765">
            <v>718</v>
          </cell>
          <cell r="R1765">
            <v>0</v>
          </cell>
          <cell r="S1765">
            <v>0</v>
          </cell>
          <cell r="T1765">
            <v>0</v>
          </cell>
          <cell r="U1765">
            <v>0</v>
          </cell>
          <cell r="V1765">
            <v>0</v>
          </cell>
          <cell r="W1765">
            <v>3</v>
          </cell>
          <cell r="X1765">
            <v>3407.83</v>
          </cell>
          <cell r="Y1765">
            <v>13263</v>
          </cell>
          <cell r="Z1765" t="str">
            <v xml:space="preserve">D.I.P          </v>
          </cell>
          <cell r="AA1765">
            <v>25</v>
          </cell>
          <cell r="AB1765">
            <v>10235.450000000001</v>
          </cell>
          <cell r="AC1765">
            <v>125</v>
          </cell>
        </row>
        <row r="1766">
          <cell r="F1766">
            <v>3511084</v>
          </cell>
          <cell r="G1766">
            <v>31</v>
          </cell>
          <cell r="H1766">
            <v>8</v>
          </cell>
          <cell r="I1766" t="str">
            <v>84</v>
          </cell>
          <cell r="J1766" t="str">
            <v>PLANET</v>
          </cell>
          <cell r="K1766" t="str">
            <v>51/6</v>
          </cell>
          <cell r="L1766" t="str">
            <v>+</v>
          </cell>
          <cell r="M1766" t="str">
            <v>F</v>
          </cell>
          <cell r="N1766" t="str">
            <v>N</v>
          </cell>
          <cell r="O1766">
            <v>1149</v>
          </cell>
          <cell r="P1766">
            <v>509</v>
          </cell>
          <cell r="Q1766">
            <v>509</v>
          </cell>
          <cell r="R1766">
            <v>11</v>
          </cell>
          <cell r="S1766">
            <v>1</v>
          </cell>
          <cell r="T1766">
            <v>0</v>
          </cell>
          <cell r="U1766">
            <v>15</v>
          </cell>
          <cell r="V1766">
            <v>12717.56</v>
          </cell>
          <cell r="W1766">
            <v>-57</v>
          </cell>
          <cell r="X1766">
            <v>-82836</v>
          </cell>
          <cell r="Y1766">
            <v>13262</v>
          </cell>
          <cell r="Z1766" t="str">
            <v xml:space="preserve">D.I.P.         </v>
          </cell>
          <cell r="AA1766">
            <v>59</v>
          </cell>
          <cell r="AB1766">
            <v>53890.16</v>
          </cell>
          <cell r="AC1766">
            <v>1021</v>
          </cell>
        </row>
        <row r="1767">
          <cell r="F1767">
            <v>3516084</v>
          </cell>
          <cell r="G1767">
            <v>31</v>
          </cell>
          <cell r="H1767">
            <v>8</v>
          </cell>
          <cell r="I1767" t="str">
            <v>84</v>
          </cell>
          <cell r="J1767" t="str">
            <v>PLANET</v>
          </cell>
          <cell r="K1767" t="str">
            <v>51/6</v>
          </cell>
          <cell r="L1767" t="str">
            <v>+</v>
          </cell>
          <cell r="M1767" t="str">
            <v>F</v>
          </cell>
          <cell r="N1767" t="str">
            <v>N</v>
          </cell>
          <cell r="O1767">
            <v>1149</v>
          </cell>
          <cell r="P1767">
            <v>509</v>
          </cell>
          <cell r="Q1767">
            <v>509</v>
          </cell>
          <cell r="R1767">
            <v>10</v>
          </cell>
          <cell r="S1767">
            <v>5</v>
          </cell>
          <cell r="T1767">
            <v>4</v>
          </cell>
          <cell r="U1767">
            <v>5</v>
          </cell>
          <cell r="V1767">
            <v>3830</v>
          </cell>
          <cell r="W1767">
            <v>67</v>
          </cell>
          <cell r="X1767">
            <v>55328.66</v>
          </cell>
          <cell r="Y1767">
            <v>13262</v>
          </cell>
          <cell r="Z1767" t="str">
            <v xml:space="preserve">D.I.P.         </v>
          </cell>
          <cell r="AA1767">
            <v>105</v>
          </cell>
          <cell r="AB1767">
            <v>99815.56</v>
          </cell>
          <cell r="AC1767">
            <v>709</v>
          </cell>
        </row>
        <row r="1768">
          <cell r="F1768">
            <v>4511084</v>
          </cell>
          <cell r="G1768">
            <v>31</v>
          </cell>
          <cell r="H1768">
            <v>8</v>
          </cell>
          <cell r="I1768" t="str">
            <v>84</v>
          </cell>
          <cell r="J1768" t="str">
            <v>PLANET</v>
          </cell>
          <cell r="K1768" t="str">
            <v>35/6</v>
          </cell>
          <cell r="L1768" t="str">
            <v>+</v>
          </cell>
          <cell r="M1768" t="str">
            <v>F</v>
          </cell>
          <cell r="N1768" t="str">
            <v>N</v>
          </cell>
          <cell r="O1768">
            <v>1249</v>
          </cell>
          <cell r="P1768">
            <v>560</v>
          </cell>
          <cell r="Q1768">
            <v>560</v>
          </cell>
          <cell r="R1768">
            <v>29</v>
          </cell>
          <cell r="S1768">
            <v>0</v>
          </cell>
          <cell r="T1768">
            <v>1</v>
          </cell>
          <cell r="U1768">
            <v>3</v>
          </cell>
          <cell r="V1768">
            <v>3042.43</v>
          </cell>
          <cell r="W1768">
            <v>29</v>
          </cell>
          <cell r="X1768">
            <v>-79.97</v>
          </cell>
          <cell r="Y1768">
            <v>13262</v>
          </cell>
          <cell r="Z1768" t="str">
            <v xml:space="preserve">D.I.P.         </v>
          </cell>
          <cell r="AA1768">
            <v>152</v>
          </cell>
          <cell r="AB1768">
            <v>151534.39000000001</v>
          </cell>
          <cell r="AC1768">
            <v>1967</v>
          </cell>
        </row>
        <row r="1769">
          <cell r="F1769">
            <v>4516084</v>
          </cell>
          <cell r="G1769">
            <v>31</v>
          </cell>
          <cell r="H1769">
            <v>8</v>
          </cell>
          <cell r="I1769" t="str">
            <v>84</v>
          </cell>
          <cell r="J1769" t="str">
            <v>PLANET</v>
          </cell>
          <cell r="K1769" t="str">
            <v>35/6</v>
          </cell>
          <cell r="L1769" t="str">
            <v>+</v>
          </cell>
          <cell r="M1769" t="str">
            <v>F</v>
          </cell>
          <cell r="N1769" t="str">
            <v>N</v>
          </cell>
          <cell r="O1769">
            <v>1249</v>
          </cell>
          <cell r="P1769">
            <v>560</v>
          </cell>
          <cell r="Q1769">
            <v>560</v>
          </cell>
          <cell r="R1769">
            <v>23</v>
          </cell>
          <cell r="S1769">
            <v>3</v>
          </cell>
          <cell r="T1769">
            <v>7</v>
          </cell>
          <cell r="U1769">
            <v>11</v>
          </cell>
          <cell r="V1769">
            <v>10248.19</v>
          </cell>
          <cell r="W1769">
            <v>134</v>
          </cell>
          <cell r="X1769">
            <v>119433.98</v>
          </cell>
          <cell r="Y1769">
            <v>13262</v>
          </cell>
          <cell r="Z1769" t="str">
            <v xml:space="preserve">D.I.P.         </v>
          </cell>
          <cell r="AA1769">
            <v>247</v>
          </cell>
          <cell r="AB1769">
            <v>255137.35</v>
          </cell>
          <cell r="AC1769">
            <v>2030</v>
          </cell>
        </row>
        <row r="1770">
          <cell r="F1770">
            <v>5516084</v>
          </cell>
          <cell r="G1770">
            <v>31</v>
          </cell>
          <cell r="H1770">
            <v>8</v>
          </cell>
          <cell r="I1770" t="str">
            <v>84</v>
          </cell>
          <cell r="J1770" t="str">
            <v>PLANET</v>
          </cell>
          <cell r="K1770" t="str">
            <v>00/0</v>
          </cell>
          <cell r="L1770" t="str">
            <v/>
          </cell>
          <cell r="M1770" t="str">
            <v>F</v>
          </cell>
          <cell r="N1770" t="str">
            <v>N</v>
          </cell>
          <cell r="O1770">
            <v>1299</v>
          </cell>
          <cell r="P1770">
            <v>638</v>
          </cell>
          <cell r="Q1770">
            <v>638</v>
          </cell>
          <cell r="R1770">
            <v>34</v>
          </cell>
          <cell r="S1770">
            <v>4</v>
          </cell>
          <cell r="T1770">
            <v>9</v>
          </cell>
          <cell r="U1770">
            <v>21</v>
          </cell>
          <cell r="V1770">
            <v>19485</v>
          </cell>
          <cell r="W1770">
            <v>214</v>
          </cell>
          <cell r="X1770">
            <v>213303.28</v>
          </cell>
          <cell r="Y1770">
            <v>13262</v>
          </cell>
          <cell r="Z1770" t="str">
            <v xml:space="preserve">D.I.P.         </v>
          </cell>
          <cell r="AA1770">
            <v>351</v>
          </cell>
          <cell r="AB1770">
            <v>365364.6</v>
          </cell>
          <cell r="AC1770">
            <v>1926</v>
          </cell>
        </row>
        <row r="1771">
          <cell r="F1771">
            <v>5511084</v>
          </cell>
          <cell r="G1771">
            <v>31</v>
          </cell>
          <cell r="H1771">
            <v>8</v>
          </cell>
          <cell r="I1771" t="str">
            <v>84</v>
          </cell>
          <cell r="J1771" t="str">
            <v>PLANET</v>
          </cell>
          <cell r="K1771" t="str">
            <v>00/0</v>
          </cell>
          <cell r="L1771" t="str">
            <v/>
          </cell>
          <cell r="M1771" t="str">
            <v>F</v>
          </cell>
          <cell r="N1771" t="str">
            <v>N</v>
          </cell>
          <cell r="O1771">
            <v>1299</v>
          </cell>
          <cell r="P1771">
            <v>638</v>
          </cell>
          <cell r="Q1771">
            <v>638</v>
          </cell>
          <cell r="R1771">
            <v>16</v>
          </cell>
          <cell r="S1771">
            <v>0</v>
          </cell>
          <cell r="T1771">
            <v>3</v>
          </cell>
          <cell r="U1771">
            <v>20</v>
          </cell>
          <cell r="V1771">
            <v>17486.509999999998</v>
          </cell>
          <cell r="W1771">
            <v>61</v>
          </cell>
          <cell r="X1771">
            <v>35317.550000000003</v>
          </cell>
          <cell r="Y1771">
            <v>13262</v>
          </cell>
          <cell r="Z1771" t="str">
            <v xml:space="preserve">D.I.P.         </v>
          </cell>
          <cell r="AA1771">
            <v>225</v>
          </cell>
          <cell r="AB1771">
            <v>231594.72</v>
          </cell>
          <cell r="AC1771">
            <v>2127</v>
          </cell>
        </row>
        <row r="1772">
          <cell r="F1772">
            <v>2516084</v>
          </cell>
          <cell r="G1772">
            <v>31</v>
          </cell>
          <cell r="H1772">
            <v>8</v>
          </cell>
          <cell r="I1772" t="str">
            <v>84</v>
          </cell>
          <cell r="J1772" t="str">
            <v>PLANET</v>
          </cell>
          <cell r="K1772" t="str">
            <v>44/5</v>
          </cell>
          <cell r="L1772" t="str">
            <v>-</v>
          </cell>
          <cell r="M1772" t="str">
            <v>F</v>
          </cell>
          <cell r="N1772" t="str">
            <v>N</v>
          </cell>
          <cell r="O1772">
            <v>999</v>
          </cell>
          <cell r="P1772">
            <v>466</v>
          </cell>
          <cell r="Q1772">
            <v>466</v>
          </cell>
          <cell r="R1772">
            <v>1</v>
          </cell>
          <cell r="S1772">
            <v>0</v>
          </cell>
          <cell r="T1772">
            <v>2</v>
          </cell>
          <cell r="U1772">
            <v>1</v>
          </cell>
          <cell r="V1772">
            <v>853.85</v>
          </cell>
          <cell r="W1772">
            <v>-9</v>
          </cell>
          <cell r="X1772">
            <v>-11441.48</v>
          </cell>
          <cell r="Y1772">
            <v>13262</v>
          </cell>
          <cell r="Z1772" t="str">
            <v xml:space="preserve">D.I.P.         </v>
          </cell>
          <cell r="AA1772">
            <v>35</v>
          </cell>
          <cell r="AB1772">
            <v>26435.18</v>
          </cell>
          <cell r="AC1772">
            <v>138</v>
          </cell>
        </row>
        <row r="1773">
          <cell r="F1773">
            <v>2511084</v>
          </cell>
          <cell r="G1773">
            <v>31</v>
          </cell>
          <cell r="H1773">
            <v>8</v>
          </cell>
          <cell r="I1773" t="str">
            <v>84</v>
          </cell>
          <cell r="J1773" t="str">
            <v>PLANET</v>
          </cell>
          <cell r="K1773" t="str">
            <v>44/5</v>
          </cell>
          <cell r="L1773" t="str">
            <v>-</v>
          </cell>
          <cell r="M1773" t="str">
            <v>F</v>
          </cell>
          <cell r="N1773" t="str">
            <v>N</v>
          </cell>
          <cell r="O1773">
            <v>999</v>
          </cell>
          <cell r="P1773">
            <v>466</v>
          </cell>
          <cell r="Q1773">
            <v>466</v>
          </cell>
          <cell r="R1773">
            <v>0</v>
          </cell>
          <cell r="S1773">
            <v>0</v>
          </cell>
          <cell r="T1773">
            <v>0</v>
          </cell>
          <cell r="U1773">
            <v>0</v>
          </cell>
          <cell r="V1773">
            <v>0</v>
          </cell>
          <cell r="W1773">
            <v>-28</v>
          </cell>
          <cell r="X1773">
            <v>-28407.45</v>
          </cell>
          <cell r="Y1773">
            <v>13262</v>
          </cell>
          <cell r="Z1773" t="str">
            <v xml:space="preserve">D.I.P.         </v>
          </cell>
          <cell r="AA1773">
            <v>31</v>
          </cell>
          <cell r="AB1773">
            <v>25051.9</v>
          </cell>
          <cell r="AC1773">
            <v>100</v>
          </cell>
        </row>
        <row r="1774">
          <cell r="F1774">
            <v>3511009</v>
          </cell>
          <cell r="G1774">
            <v>31</v>
          </cell>
          <cell r="H1774">
            <v>90</v>
          </cell>
          <cell r="I1774" t="str">
            <v>09</v>
          </cell>
          <cell r="J1774" t="str">
            <v>ACER4-V</v>
          </cell>
          <cell r="K1774" t="str">
            <v>34/8</v>
          </cell>
          <cell r="L1774" t="str">
            <v>-</v>
          </cell>
          <cell r="M1774" t="str">
            <v>B</v>
          </cell>
          <cell r="N1774" t="str">
            <v>D</v>
          </cell>
          <cell r="O1774">
            <v>700</v>
          </cell>
          <cell r="P1774">
            <v>606.64</v>
          </cell>
          <cell r="Q1774">
            <v>711.87</v>
          </cell>
          <cell r="R1774">
            <v>4</v>
          </cell>
          <cell r="S1774">
            <v>1</v>
          </cell>
          <cell r="T1774">
            <v>3</v>
          </cell>
          <cell r="U1774">
            <v>5</v>
          </cell>
          <cell r="V1774">
            <v>2991.45</v>
          </cell>
          <cell r="W1774">
            <v>178</v>
          </cell>
          <cell r="X1774">
            <v>109565.7</v>
          </cell>
          <cell r="Y1774">
            <v>70021</v>
          </cell>
          <cell r="Z1774" t="str">
            <v>LIYARK INDUSTRI</v>
          </cell>
          <cell r="AA1774">
            <v>94</v>
          </cell>
          <cell r="AB1774">
            <v>91448.5</v>
          </cell>
          <cell r="AC1774">
            <v>296</v>
          </cell>
        </row>
        <row r="1775">
          <cell r="F1775">
            <v>3516009</v>
          </cell>
          <cell r="G1775">
            <v>31</v>
          </cell>
          <cell r="H1775">
            <v>90</v>
          </cell>
          <cell r="I1775" t="str">
            <v>09</v>
          </cell>
          <cell r="J1775" t="str">
            <v>ACER4-V</v>
          </cell>
          <cell r="K1775" t="str">
            <v>34/8</v>
          </cell>
          <cell r="L1775" t="str">
            <v>-</v>
          </cell>
          <cell r="M1775" t="str">
            <v>B</v>
          </cell>
          <cell r="N1775" t="str">
            <v>D</v>
          </cell>
          <cell r="O1775">
            <v>700</v>
          </cell>
          <cell r="P1775">
            <v>606.64</v>
          </cell>
          <cell r="Q1775">
            <v>711.87</v>
          </cell>
          <cell r="R1775">
            <v>23</v>
          </cell>
          <cell r="S1775">
            <v>5</v>
          </cell>
          <cell r="T1775">
            <v>15</v>
          </cell>
          <cell r="U1775">
            <v>9</v>
          </cell>
          <cell r="V1775">
            <v>5384.61</v>
          </cell>
          <cell r="W1775">
            <v>463</v>
          </cell>
          <cell r="X1775">
            <v>279702.28000000003</v>
          </cell>
          <cell r="Y1775">
            <v>70021</v>
          </cell>
          <cell r="Z1775" t="str">
            <v>LIYARK INDUSTRI</v>
          </cell>
          <cell r="AA1775">
            <v>305</v>
          </cell>
          <cell r="AB1775">
            <v>297021</v>
          </cell>
          <cell r="AC1775">
            <v>825</v>
          </cell>
        </row>
        <row r="1776">
          <cell r="F1776">
            <v>4516009</v>
          </cell>
          <cell r="G1776">
            <v>31</v>
          </cell>
          <cell r="H1776">
            <v>90</v>
          </cell>
          <cell r="I1776" t="str">
            <v>09</v>
          </cell>
          <cell r="J1776" t="str">
            <v>ACER4-V</v>
          </cell>
          <cell r="K1776" t="str">
            <v>34/8</v>
          </cell>
          <cell r="L1776" t="str">
            <v>-</v>
          </cell>
          <cell r="M1776" t="str">
            <v>B</v>
          </cell>
          <cell r="N1776" t="str">
            <v>D</v>
          </cell>
          <cell r="O1776">
            <v>800</v>
          </cell>
          <cell r="P1776">
            <v>664.64</v>
          </cell>
          <cell r="Q1776">
            <v>779.93</v>
          </cell>
          <cell r="R1776">
            <v>27</v>
          </cell>
          <cell r="S1776">
            <v>12</v>
          </cell>
          <cell r="T1776">
            <v>27</v>
          </cell>
          <cell r="U1776">
            <v>11</v>
          </cell>
          <cell r="V1776">
            <v>7521.36</v>
          </cell>
          <cell r="W1776">
            <v>517</v>
          </cell>
          <cell r="X1776">
            <v>357578.76</v>
          </cell>
          <cell r="Y1776">
            <v>70021</v>
          </cell>
          <cell r="Z1776" t="str">
            <v>LIYARK INDUSTRI</v>
          </cell>
          <cell r="AA1776">
            <v>259</v>
          </cell>
          <cell r="AB1776">
            <v>282828.83</v>
          </cell>
          <cell r="AC1776">
            <v>127</v>
          </cell>
        </row>
        <row r="1777">
          <cell r="F1777">
            <v>4511009</v>
          </cell>
          <cell r="G1777">
            <v>31</v>
          </cell>
          <cell r="H1777">
            <v>90</v>
          </cell>
          <cell r="I1777" t="str">
            <v>09</v>
          </cell>
          <cell r="J1777" t="str">
            <v>ACER4-V</v>
          </cell>
          <cell r="K1777" t="str">
            <v>34/8</v>
          </cell>
          <cell r="L1777" t="str">
            <v>-</v>
          </cell>
          <cell r="M1777" t="str">
            <v>B</v>
          </cell>
          <cell r="N1777" t="str">
            <v>D</v>
          </cell>
          <cell r="O1777">
            <v>800</v>
          </cell>
          <cell r="P1777">
            <v>664.64</v>
          </cell>
          <cell r="Q1777">
            <v>779.93</v>
          </cell>
          <cell r="R1777">
            <v>8</v>
          </cell>
          <cell r="S1777">
            <v>1</v>
          </cell>
          <cell r="T1777">
            <v>24</v>
          </cell>
          <cell r="U1777">
            <v>3</v>
          </cell>
          <cell r="V1777">
            <v>2051.2800000000002</v>
          </cell>
          <cell r="W1777">
            <v>232</v>
          </cell>
          <cell r="X1777">
            <v>162191.28</v>
          </cell>
          <cell r="Y1777">
            <v>70021</v>
          </cell>
          <cell r="Z1777" t="str">
            <v>LIYARK INDUSTRI</v>
          </cell>
          <cell r="AA1777">
            <v>170</v>
          </cell>
          <cell r="AB1777">
            <v>180037.25</v>
          </cell>
          <cell r="AC1777">
            <v>569</v>
          </cell>
        </row>
        <row r="1778">
          <cell r="F1778">
            <v>5511509</v>
          </cell>
          <cell r="G1778">
            <v>31</v>
          </cell>
          <cell r="H1778">
            <v>90</v>
          </cell>
          <cell r="I1778" t="str">
            <v>09</v>
          </cell>
          <cell r="J1778" t="str">
            <v>ACER4-V</v>
          </cell>
          <cell r="K1778" t="str">
            <v>34/8</v>
          </cell>
          <cell r="L1778" t="str">
            <v>-</v>
          </cell>
          <cell r="M1778" t="str">
            <v>B</v>
          </cell>
          <cell r="N1778" t="str">
            <v>D</v>
          </cell>
          <cell r="O1778">
            <v>800</v>
          </cell>
          <cell r="P1778">
            <v>670.64</v>
          </cell>
          <cell r="Q1778">
            <v>786.98</v>
          </cell>
          <cell r="R1778">
            <v>0</v>
          </cell>
          <cell r="S1778">
            <v>1</v>
          </cell>
          <cell r="T1778">
            <v>2</v>
          </cell>
          <cell r="U1778">
            <v>0</v>
          </cell>
          <cell r="V1778">
            <v>0</v>
          </cell>
          <cell r="W1778">
            <v>17</v>
          </cell>
          <cell r="X1778">
            <v>10599.13</v>
          </cell>
          <cell r="Y1778">
            <v>70021</v>
          </cell>
          <cell r="Z1778" t="str">
            <v>LIYARK INDUSTRI</v>
          </cell>
          <cell r="AA1778">
            <v>9</v>
          </cell>
          <cell r="AB1778">
            <v>9825.7999999999993</v>
          </cell>
          <cell r="AC1778">
            <v>16</v>
          </cell>
        </row>
        <row r="1779">
          <cell r="F1779">
            <v>5516509</v>
          </cell>
          <cell r="G1779">
            <v>31</v>
          </cell>
          <cell r="H1779">
            <v>90</v>
          </cell>
          <cell r="I1779" t="str">
            <v>09</v>
          </cell>
          <cell r="J1779" t="str">
            <v>ACER4-V</v>
          </cell>
          <cell r="K1779" t="str">
            <v>34/8</v>
          </cell>
          <cell r="L1779" t="str">
            <v>-</v>
          </cell>
          <cell r="M1779" t="str">
            <v>B</v>
          </cell>
          <cell r="N1779" t="str">
            <v>D</v>
          </cell>
          <cell r="O1779">
            <v>800</v>
          </cell>
          <cell r="P1779">
            <v>670.64</v>
          </cell>
          <cell r="Q1779">
            <v>786.98</v>
          </cell>
          <cell r="R1779">
            <v>1</v>
          </cell>
          <cell r="S1779">
            <v>0</v>
          </cell>
          <cell r="T1779">
            <v>1</v>
          </cell>
          <cell r="U1779">
            <v>0</v>
          </cell>
          <cell r="V1779">
            <v>0</v>
          </cell>
          <cell r="W1779">
            <v>18</v>
          </cell>
          <cell r="X1779">
            <v>12734.18</v>
          </cell>
          <cell r="Y1779">
            <v>70021</v>
          </cell>
          <cell r="Z1779" t="str">
            <v>LIYARK INDUSTRI</v>
          </cell>
          <cell r="AA1779">
            <v>3</v>
          </cell>
          <cell r="AB1779">
            <v>3219.75</v>
          </cell>
          <cell r="AC1779">
            <v>35</v>
          </cell>
        </row>
        <row r="1780">
          <cell r="F1780">
            <v>2511009</v>
          </cell>
          <cell r="G1780">
            <v>31</v>
          </cell>
          <cell r="H1780">
            <v>90</v>
          </cell>
          <cell r="I1780" t="str">
            <v>09</v>
          </cell>
          <cell r="J1780" t="str">
            <v>ACER4-V</v>
          </cell>
          <cell r="K1780" t="str">
            <v>34/8</v>
          </cell>
          <cell r="L1780" t="str">
            <v>-</v>
          </cell>
          <cell r="M1780" t="str">
            <v>B</v>
          </cell>
          <cell r="N1780" t="str">
            <v>D</v>
          </cell>
          <cell r="O1780">
            <v>700</v>
          </cell>
          <cell r="P1780">
            <v>560.64</v>
          </cell>
          <cell r="Q1780">
            <v>657.89</v>
          </cell>
          <cell r="R1780">
            <v>6</v>
          </cell>
          <cell r="S1780">
            <v>3</v>
          </cell>
          <cell r="T1780">
            <v>2</v>
          </cell>
          <cell r="U1780">
            <v>7</v>
          </cell>
          <cell r="V1780">
            <v>4188.03</v>
          </cell>
          <cell r="W1780">
            <v>99</v>
          </cell>
          <cell r="X1780">
            <v>59741.83</v>
          </cell>
          <cell r="Y1780">
            <v>70021</v>
          </cell>
          <cell r="Z1780" t="str">
            <v>LIYARK INDUSTRI</v>
          </cell>
          <cell r="AA1780">
            <v>115</v>
          </cell>
          <cell r="AB1780">
            <v>96570.41</v>
          </cell>
          <cell r="AC1780">
            <v>41</v>
          </cell>
        </row>
        <row r="1781">
          <cell r="F1781">
            <v>2516009</v>
          </cell>
          <cell r="G1781">
            <v>31</v>
          </cell>
          <cell r="H1781">
            <v>90</v>
          </cell>
          <cell r="I1781" t="str">
            <v>09</v>
          </cell>
          <cell r="J1781" t="str">
            <v>ACER4-V</v>
          </cell>
          <cell r="K1781" t="str">
            <v>34/8</v>
          </cell>
          <cell r="L1781" t="str">
            <v>-</v>
          </cell>
          <cell r="M1781" t="str">
            <v>B</v>
          </cell>
          <cell r="N1781" t="str">
            <v>D</v>
          </cell>
          <cell r="O1781">
            <v>700</v>
          </cell>
          <cell r="P1781">
            <v>560.64</v>
          </cell>
          <cell r="Q1781">
            <v>657.89</v>
          </cell>
          <cell r="R1781">
            <v>9</v>
          </cell>
          <cell r="S1781">
            <v>3</v>
          </cell>
          <cell r="T1781">
            <v>19</v>
          </cell>
          <cell r="U1781">
            <v>11</v>
          </cell>
          <cell r="V1781">
            <v>6581.19</v>
          </cell>
          <cell r="W1781">
            <v>156</v>
          </cell>
          <cell r="X1781">
            <v>92569.13</v>
          </cell>
          <cell r="Y1781">
            <v>70021</v>
          </cell>
          <cell r="Z1781" t="str">
            <v>LIYARK INDUSTRI</v>
          </cell>
          <cell r="AA1781">
            <v>264</v>
          </cell>
          <cell r="AB1781">
            <v>221488.64000000001</v>
          </cell>
          <cell r="AC1781">
            <v>275</v>
          </cell>
        </row>
        <row r="1782">
          <cell r="F1782">
            <v>3211012</v>
          </cell>
          <cell r="G1782">
            <v>31</v>
          </cell>
          <cell r="H1782">
            <v>90</v>
          </cell>
          <cell r="I1782" t="str">
            <v>12</v>
          </cell>
          <cell r="J1782" t="str">
            <v>ACER-3</v>
          </cell>
          <cell r="K1782" t="str">
            <v>34/8</v>
          </cell>
          <cell r="L1782" t="str">
            <v>-</v>
          </cell>
          <cell r="M1782" t="str">
            <v>F</v>
          </cell>
          <cell r="N1782" t="str">
            <v>D</v>
          </cell>
          <cell r="O1782">
            <v>700</v>
          </cell>
          <cell r="P1782">
            <v>470</v>
          </cell>
          <cell r="Q1782">
            <v>551.53</v>
          </cell>
          <cell r="R1782">
            <v>0</v>
          </cell>
          <cell r="S1782">
            <v>0</v>
          </cell>
          <cell r="T1782">
            <v>0</v>
          </cell>
          <cell r="U1782">
            <v>0</v>
          </cell>
          <cell r="V1782">
            <v>0</v>
          </cell>
          <cell r="W1782">
            <v>0</v>
          </cell>
          <cell r="X1782">
            <v>0</v>
          </cell>
          <cell r="Y1782">
            <v>70053</v>
          </cell>
          <cell r="Z1782" t="str">
            <v>SINTO INDUSTRIE</v>
          </cell>
          <cell r="AA1782">
            <v>0</v>
          </cell>
          <cell r="AB1782">
            <v>0</v>
          </cell>
          <cell r="AC1782">
            <v>2</v>
          </cell>
        </row>
        <row r="1783">
          <cell r="F1783">
            <v>3216012</v>
          </cell>
          <cell r="G1783">
            <v>31</v>
          </cell>
          <cell r="H1783">
            <v>90</v>
          </cell>
          <cell r="I1783" t="str">
            <v>12</v>
          </cell>
          <cell r="J1783" t="str">
            <v>ACER-3</v>
          </cell>
          <cell r="K1783" t="str">
            <v>34/8</v>
          </cell>
          <cell r="L1783" t="str">
            <v>-</v>
          </cell>
          <cell r="M1783" t="str">
            <v>F</v>
          </cell>
          <cell r="N1783" t="str">
            <v>D</v>
          </cell>
          <cell r="O1783">
            <v>700</v>
          </cell>
          <cell r="P1783">
            <v>470</v>
          </cell>
          <cell r="Q1783">
            <v>551.53</v>
          </cell>
          <cell r="R1783">
            <v>0</v>
          </cell>
          <cell r="S1783">
            <v>0</v>
          </cell>
          <cell r="T1783">
            <v>0</v>
          </cell>
          <cell r="U1783">
            <v>0</v>
          </cell>
          <cell r="V1783">
            <v>0</v>
          </cell>
          <cell r="W1783">
            <v>2</v>
          </cell>
          <cell r="X1783">
            <v>1196.58</v>
          </cell>
          <cell r="Y1783">
            <v>70053</v>
          </cell>
          <cell r="Z1783" t="str">
            <v>SINTO INDUSTRIE</v>
          </cell>
          <cell r="AA1783">
            <v>3</v>
          </cell>
          <cell r="AB1783">
            <v>2946.15</v>
          </cell>
          <cell r="AC1783">
            <v>31</v>
          </cell>
        </row>
        <row r="1784">
          <cell r="F1784">
            <v>4211012</v>
          </cell>
          <cell r="G1784">
            <v>31</v>
          </cell>
          <cell r="H1784">
            <v>90</v>
          </cell>
          <cell r="I1784" t="str">
            <v>12</v>
          </cell>
          <cell r="J1784" t="str">
            <v>ACER-3</v>
          </cell>
          <cell r="K1784" t="str">
            <v>34/8</v>
          </cell>
          <cell r="L1784" t="str">
            <v>-</v>
          </cell>
          <cell r="M1784" t="str">
            <v>F</v>
          </cell>
          <cell r="N1784" t="str">
            <v>D</v>
          </cell>
          <cell r="O1784">
            <v>800</v>
          </cell>
          <cell r="P1784">
            <v>520</v>
          </cell>
          <cell r="Q1784">
            <v>610.20000000000005</v>
          </cell>
          <cell r="R1784">
            <v>0</v>
          </cell>
          <cell r="S1784">
            <v>0</v>
          </cell>
          <cell r="T1784">
            <v>1</v>
          </cell>
          <cell r="U1784">
            <v>0</v>
          </cell>
          <cell r="V1784">
            <v>0</v>
          </cell>
          <cell r="W1784">
            <v>6</v>
          </cell>
          <cell r="X1784">
            <v>4102.5600000000004</v>
          </cell>
          <cell r="Y1784">
            <v>70053</v>
          </cell>
          <cell r="Z1784" t="str">
            <v>SINTO INDUSTRIE</v>
          </cell>
          <cell r="AA1784">
            <v>0</v>
          </cell>
          <cell r="AB1784">
            <v>0</v>
          </cell>
          <cell r="AC1784">
            <v>-8</v>
          </cell>
        </row>
        <row r="1785">
          <cell r="F1785">
            <v>4216012</v>
          </cell>
          <cell r="G1785">
            <v>31</v>
          </cell>
          <cell r="H1785">
            <v>90</v>
          </cell>
          <cell r="I1785" t="str">
            <v>12</v>
          </cell>
          <cell r="J1785" t="str">
            <v>ACER-3</v>
          </cell>
          <cell r="K1785" t="str">
            <v>34/8</v>
          </cell>
          <cell r="L1785" t="str">
            <v>-</v>
          </cell>
          <cell r="M1785" t="str">
            <v>F</v>
          </cell>
          <cell r="N1785" t="str">
            <v>D</v>
          </cell>
          <cell r="O1785">
            <v>800</v>
          </cell>
          <cell r="P1785">
            <v>520</v>
          </cell>
          <cell r="Q1785">
            <v>610.20000000000005</v>
          </cell>
          <cell r="R1785">
            <v>0</v>
          </cell>
          <cell r="S1785">
            <v>0</v>
          </cell>
          <cell r="T1785">
            <v>0</v>
          </cell>
          <cell r="U1785">
            <v>0</v>
          </cell>
          <cell r="V1785">
            <v>0</v>
          </cell>
          <cell r="W1785">
            <v>0</v>
          </cell>
          <cell r="X1785">
            <v>0</v>
          </cell>
          <cell r="Y1785">
            <v>70053</v>
          </cell>
          <cell r="Z1785" t="str">
            <v>SINTO INDUSTRIE</v>
          </cell>
          <cell r="AA1785">
            <v>0</v>
          </cell>
          <cell r="AB1785">
            <v>0</v>
          </cell>
          <cell r="AC1785">
            <v>-3</v>
          </cell>
        </row>
        <row r="1786">
          <cell r="F1786">
            <v>5211012</v>
          </cell>
          <cell r="G1786">
            <v>31</v>
          </cell>
          <cell r="H1786">
            <v>90</v>
          </cell>
          <cell r="I1786" t="str">
            <v>12</v>
          </cell>
          <cell r="J1786" t="str">
            <v>ACER-3</v>
          </cell>
          <cell r="K1786" t="str">
            <v>34/8</v>
          </cell>
          <cell r="L1786" t="str">
            <v>-</v>
          </cell>
          <cell r="M1786" t="str">
            <v>F</v>
          </cell>
          <cell r="N1786" t="str">
            <v>D</v>
          </cell>
          <cell r="O1786">
            <v>800</v>
          </cell>
          <cell r="P1786">
            <v>570.79</v>
          </cell>
          <cell r="Q1786">
            <v>669.8</v>
          </cell>
          <cell r="R1786">
            <v>1</v>
          </cell>
          <cell r="S1786">
            <v>0</v>
          </cell>
          <cell r="T1786">
            <v>1</v>
          </cell>
          <cell r="U1786">
            <v>1</v>
          </cell>
          <cell r="V1786">
            <v>683.76</v>
          </cell>
          <cell r="W1786">
            <v>5</v>
          </cell>
          <cell r="X1786">
            <v>3418.8</v>
          </cell>
          <cell r="Y1786">
            <v>70053</v>
          </cell>
          <cell r="Z1786" t="str">
            <v>SINTO INDUSTRIE</v>
          </cell>
          <cell r="AA1786">
            <v>4</v>
          </cell>
          <cell r="AB1786">
            <v>4441.04</v>
          </cell>
          <cell r="AC1786">
            <v>2</v>
          </cell>
        </row>
        <row r="1787">
          <cell r="F1787">
            <v>5216012</v>
          </cell>
          <cell r="G1787">
            <v>31</v>
          </cell>
          <cell r="H1787">
            <v>90</v>
          </cell>
          <cell r="I1787" t="str">
            <v>12</v>
          </cell>
          <cell r="J1787" t="str">
            <v>ACER-3</v>
          </cell>
          <cell r="K1787" t="str">
            <v>34/8</v>
          </cell>
          <cell r="L1787" t="str">
            <v>-</v>
          </cell>
          <cell r="M1787" t="str">
            <v>F</v>
          </cell>
          <cell r="N1787" t="str">
            <v>D</v>
          </cell>
          <cell r="O1787">
            <v>800</v>
          </cell>
          <cell r="P1787">
            <v>570.79</v>
          </cell>
          <cell r="Q1787">
            <v>669.8</v>
          </cell>
          <cell r="R1787">
            <v>0</v>
          </cell>
          <cell r="S1787">
            <v>0</v>
          </cell>
          <cell r="T1787">
            <v>0</v>
          </cell>
          <cell r="U1787">
            <v>0</v>
          </cell>
          <cell r="V1787">
            <v>0</v>
          </cell>
          <cell r="W1787">
            <v>18</v>
          </cell>
          <cell r="X1787">
            <v>13160.68</v>
          </cell>
          <cell r="Y1787">
            <v>70053</v>
          </cell>
          <cell r="Z1787" t="str">
            <v>SINTO INDUSTRIE</v>
          </cell>
          <cell r="AA1787">
            <v>8</v>
          </cell>
          <cell r="AB1787">
            <v>8882.08</v>
          </cell>
          <cell r="AC1787">
            <v>6</v>
          </cell>
        </row>
        <row r="1788">
          <cell r="F1788">
            <v>2211012</v>
          </cell>
          <cell r="G1788">
            <v>31</v>
          </cell>
          <cell r="H1788">
            <v>90</v>
          </cell>
          <cell r="I1788" t="str">
            <v>12</v>
          </cell>
          <cell r="J1788" t="str">
            <v>ACER-3</v>
          </cell>
          <cell r="K1788" t="str">
            <v>34/8</v>
          </cell>
          <cell r="L1788" t="str">
            <v>-</v>
          </cell>
          <cell r="M1788" t="str">
            <v>F</v>
          </cell>
          <cell r="N1788" t="str">
            <v>D</v>
          </cell>
          <cell r="O1788">
            <v>700</v>
          </cell>
          <cell r="P1788">
            <v>425.86</v>
          </cell>
          <cell r="Q1788">
            <v>499.73</v>
          </cell>
          <cell r="R1788">
            <v>0</v>
          </cell>
          <cell r="S1788">
            <v>0</v>
          </cell>
          <cell r="T1788">
            <v>0</v>
          </cell>
          <cell r="U1788">
            <v>0</v>
          </cell>
          <cell r="V1788">
            <v>0</v>
          </cell>
          <cell r="W1788">
            <v>0</v>
          </cell>
          <cell r="X1788">
            <v>0</v>
          </cell>
          <cell r="Y1788">
            <v>70053</v>
          </cell>
          <cell r="Z1788" t="str">
            <v>SINTO INDUSTRIE</v>
          </cell>
          <cell r="AA1788">
            <v>2</v>
          </cell>
          <cell r="AB1788">
            <v>1707.7</v>
          </cell>
          <cell r="AC1788">
            <v>-1</v>
          </cell>
        </row>
        <row r="1789">
          <cell r="F1789">
            <v>2216012</v>
          </cell>
          <cell r="G1789">
            <v>31</v>
          </cell>
          <cell r="H1789">
            <v>90</v>
          </cell>
          <cell r="I1789" t="str">
            <v>12</v>
          </cell>
          <cell r="J1789" t="str">
            <v>ACER-3</v>
          </cell>
          <cell r="K1789" t="str">
            <v>34/8</v>
          </cell>
          <cell r="L1789" t="str">
            <v>-</v>
          </cell>
          <cell r="M1789" t="str">
            <v>F</v>
          </cell>
          <cell r="N1789" t="str">
            <v>D</v>
          </cell>
          <cell r="O1789">
            <v>700</v>
          </cell>
          <cell r="P1789">
            <v>425.86</v>
          </cell>
          <cell r="Q1789">
            <v>499.73</v>
          </cell>
          <cell r="R1789">
            <v>0</v>
          </cell>
          <cell r="S1789">
            <v>0</v>
          </cell>
          <cell r="T1789">
            <v>0</v>
          </cell>
          <cell r="U1789">
            <v>0</v>
          </cell>
          <cell r="V1789">
            <v>0</v>
          </cell>
          <cell r="W1789">
            <v>0</v>
          </cell>
          <cell r="X1789">
            <v>0</v>
          </cell>
          <cell r="Y1789">
            <v>70053</v>
          </cell>
          <cell r="Z1789" t="str">
            <v>SINTO INDUSTRIE</v>
          </cell>
          <cell r="AA1789">
            <v>2</v>
          </cell>
          <cell r="AB1789">
            <v>1707.7</v>
          </cell>
          <cell r="AC1789">
            <v>3</v>
          </cell>
        </row>
        <row r="1790">
          <cell r="F1790">
            <v>3516016</v>
          </cell>
          <cell r="G1790">
            <v>31</v>
          </cell>
          <cell r="H1790">
            <v>90</v>
          </cell>
          <cell r="I1790" t="str">
            <v>16</v>
          </cell>
          <cell r="J1790" t="str">
            <v>ACER-3</v>
          </cell>
          <cell r="K1790" t="str">
            <v>34/8</v>
          </cell>
          <cell r="L1790" t="str">
            <v>-</v>
          </cell>
          <cell r="M1790" t="str">
            <v>F</v>
          </cell>
          <cell r="N1790" t="str">
            <v>D</v>
          </cell>
          <cell r="O1790">
            <v>700</v>
          </cell>
          <cell r="P1790">
            <v>470</v>
          </cell>
          <cell r="Q1790">
            <v>551.53</v>
          </cell>
          <cell r="R1790">
            <v>1</v>
          </cell>
          <cell r="S1790">
            <v>0</v>
          </cell>
          <cell r="T1790">
            <v>3</v>
          </cell>
          <cell r="U1790">
            <v>0</v>
          </cell>
          <cell r="V1790">
            <v>0</v>
          </cell>
          <cell r="W1790">
            <v>29</v>
          </cell>
          <cell r="X1790">
            <v>19209.38</v>
          </cell>
          <cell r="Y1790">
            <v>70053</v>
          </cell>
          <cell r="Z1790" t="str">
            <v>SINTO INDUSTRIE</v>
          </cell>
          <cell r="AA1790">
            <v>63</v>
          </cell>
          <cell r="AB1790">
            <v>61721.84</v>
          </cell>
          <cell r="AC1790">
            <v>109</v>
          </cell>
        </row>
        <row r="1791">
          <cell r="F1791">
            <v>3511016</v>
          </cell>
          <cell r="G1791">
            <v>31</v>
          </cell>
          <cell r="H1791">
            <v>90</v>
          </cell>
          <cell r="I1791" t="str">
            <v>16</v>
          </cell>
          <cell r="J1791" t="str">
            <v>ACER-3</v>
          </cell>
          <cell r="K1791" t="str">
            <v>34/8</v>
          </cell>
          <cell r="L1791" t="str">
            <v>-</v>
          </cell>
          <cell r="M1791" t="str">
            <v>F</v>
          </cell>
          <cell r="N1791" t="str">
            <v>D</v>
          </cell>
          <cell r="O1791">
            <v>700</v>
          </cell>
          <cell r="P1791">
            <v>470</v>
          </cell>
          <cell r="Q1791">
            <v>551.53</v>
          </cell>
          <cell r="R1791">
            <v>4</v>
          </cell>
          <cell r="S1791">
            <v>2</v>
          </cell>
          <cell r="T1791">
            <v>13</v>
          </cell>
          <cell r="U1791">
            <v>2</v>
          </cell>
          <cell r="V1791">
            <v>1196.58</v>
          </cell>
          <cell r="W1791">
            <v>83</v>
          </cell>
          <cell r="X1791">
            <v>50305.93</v>
          </cell>
          <cell r="Y1791">
            <v>70053</v>
          </cell>
          <cell r="Z1791" t="str">
            <v>SINTO INDUSTRIE</v>
          </cell>
          <cell r="AA1791">
            <v>57</v>
          </cell>
          <cell r="AB1791">
            <v>55829.54</v>
          </cell>
          <cell r="AC1791">
            <v>64</v>
          </cell>
        </row>
        <row r="1792">
          <cell r="F1792">
            <v>4516016</v>
          </cell>
          <cell r="G1792">
            <v>31</v>
          </cell>
          <cell r="H1792">
            <v>90</v>
          </cell>
          <cell r="I1792" t="str">
            <v>16</v>
          </cell>
          <cell r="J1792" t="str">
            <v>ACER-3</v>
          </cell>
          <cell r="K1792" t="str">
            <v>34/8</v>
          </cell>
          <cell r="L1792" t="str">
            <v>-</v>
          </cell>
          <cell r="M1792" t="str">
            <v>F</v>
          </cell>
          <cell r="N1792" t="str">
            <v>D</v>
          </cell>
          <cell r="O1792">
            <v>800</v>
          </cell>
          <cell r="P1792">
            <v>520</v>
          </cell>
          <cell r="Q1792">
            <v>610.20000000000005</v>
          </cell>
          <cell r="R1792">
            <v>0</v>
          </cell>
          <cell r="S1792">
            <v>0</v>
          </cell>
          <cell r="T1792">
            <v>0</v>
          </cell>
          <cell r="U1792">
            <v>0</v>
          </cell>
          <cell r="V1792">
            <v>0</v>
          </cell>
          <cell r="W1792">
            <v>7</v>
          </cell>
          <cell r="X1792">
            <v>5053.84</v>
          </cell>
          <cell r="Y1792">
            <v>70053</v>
          </cell>
          <cell r="Z1792" t="str">
            <v>SINTO INDUSTRIE</v>
          </cell>
          <cell r="AA1792">
            <v>14</v>
          </cell>
          <cell r="AB1792">
            <v>14785.15</v>
          </cell>
          <cell r="AC1792">
            <v>11</v>
          </cell>
        </row>
        <row r="1793">
          <cell r="F1793">
            <v>4511016</v>
          </cell>
          <cell r="G1793">
            <v>31</v>
          </cell>
          <cell r="H1793">
            <v>90</v>
          </cell>
          <cell r="I1793" t="str">
            <v>16</v>
          </cell>
          <cell r="J1793" t="str">
            <v>ACER-3</v>
          </cell>
          <cell r="K1793" t="str">
            <v>34/8</v>
          </cell>
          <cell r="L1793" t="str">
            <v>-</v>
          </cell>
          <cell r="M1793" t="str">
            <v>F</v>
          </cell>
          <cell r="N1793" t="str">
            <v>D</v>
          </cell>
          <cell r="O1793">
            <v>800</v>
          </cell>
          <cell r="P1793">
            <v>520</v>
          </cell>
          <cell r="Q1793">
            <v>610.20000000000005</v>
          </cell>
          <cell r="R1793">
            <v>2</v>
          </cell>
          <cell r="S1793">
            <v>2</v>
          </cell>
          <cell r="T1793">
            <v>0</v>
          </cell>
          <cell r="U1793">
            <v>1</v>
          </cell>
          <cell r="V1793">
            <v>683.76</v>
          </cell>
          <cell r="W1793">
            <v>31</v>
          </cell>
          <cell r="X1793">
            <v>21580.32</v>
          </cell>
          <cell r="Y1793">
            <v>70053</v>
          </cell>
          <cell r="Z1793" t="str">
            <v>SINTO INDUSTRIE</v>
          </cell>
          <cell r="AA1793">
            <v>5</v>
          </cell>
          <cell r="AB1793">
            <v>5337.6</v>
          </cell>
          <cell r="AC1793">
            <v>42</v>
          </cell>
        </row>
        <row r="1794">
          <cell r="F1794">
            <v>5511016</v>
          </cell>
          <cell r="G1794">
            <v>31</v>
          </cell>
          <cell r="H1794">
            <v>90</v>
          </cell>
          <cell r="I1794" t="str">
            <v>16</v>
          </cell>
          <cell r="J1794" t="str">
            <v>ACER-3</v>
          </cell>
          <cell r="K1794" t="str">
            <v>34/8</v>
          </cell>
          <cell r="L1794" t="str">
            <v>-</v>
          </cell>
          <cell r="M1794" t="str">
            <v>F</v>
          </cell>
          <cell r="N1794" t="str">
            <v>D</v>
          </cell>
          <cell r="O1794">
            <v>800</v>
          </cell>
          <cell r="P1794">
            <v>570.79</v>
          </cell>
          <cell r="Q1794">
            <v>669.8</v>
          </cell>
          <cell r="R1794">
            <v>0</v>
          </cell>
          <cell r="S1794">
            <v>0</v>
          </cell>
          <cell r="T1794">
            <v>2</v>
          </cell>
          <cell r="U1794">
            <v>0</v>
          </cell>
          <cell r="V1794">
            <v>0</v>
          </cell>
          <cell r="W1794">
            <v>7</v>
          </cell>
          <cell r="X1794">
            <v>4786.32</v>
          </cell>
          <cell r="Y1794">
            <v>70053</v>
          </cell>
          <cell r="Z1794" t="str">
            <v>SINTO INDUSTRIE</v>
          </cell>
          <cell r="AA1794">
            <v>1</v>
          </cell>
          <cell r="AB1794">
            <v>1110.26</v>
          </cell>
          <cell r="AC1794">
            <v>4</v>
          </cell>
        </row>
        <row r="1795">
          <cell r="F1795">
            <v>5516016</v>
          </cell>
          <cell r="G1795">
            <v>31</v>
          </cell>
          <cell r="H1795">
            <v>90</v>
          </cell>
          <cell r="I1795" t="str">
            <v>16</v>
          </cell>
          <cell r="J1795" t="str">
            <v>ACER-3</v>
          </cell>
          <cell r="K1795" t="str">
            <v>34/8</v>
          </cell>
          <cell r="L1795" t="str">
            <v>-</v>
          </cell>
          <cell r="M1795" t="str">
            <v>F</v>
          </cell>
          <cell r="N1795" t="str">
            <v>D</v>
          </cell>
          <cell r="O1795">
            <v>800</v>
          </cell>
          <cell r="P1795">
            <v>570.79</v>
          </cell>
          <cell r="Q1795">
            <v>669.8</v>
          </cell>
          <cell r="R1795">
            <v>0</v>
          </cell>
          <cell r="S1795">
            <v>0</v>
          </cell>
          <cell r="T1795">
            <v>1</v>
          </cell>
          <cell r="U1795">
            <v>0</v>
          </cell>
          <cell r="V1795">
            <v>0</v>
          </cell>
          <cell r="W1795">
            <v>26</v>
          </cell>
          <cell r="X1795">
            <v>18514.52</v>
          </cell>
          <cell r="Y1795">
            <v>70053</v>
          </cell>
          <cell r="Z1795" t="str">
            <v>SINTO INDUSTRIE</v>
          </cell>
          <cell r="AA1795">
            <v>19</v>
          </cell>
          <cell r="AB1795">
            <v>21094.94</v>
          </cell>
          <cell r="AC1795">
            <v>3</v>
          </cell>
        </row>
        <row r="1796">
          <cell r="F1796">
            <v>2511016</v>
          </cell>
          <cell r="G1796">
            <v>31</v>
          </cell>
          <cell r="H1796">
            <v>90</v>
          </cell>
          <cell r="I1796" t="str">
            <v>16</v>
          </cell>
          <cell r="J1796" t="str">
            <v>ACER-3</v>
          </cell>
          <cell r="K1796" t="str">
            <v>34/8</v>
          </cell>
          <cell r="L1796" t="str">
            <v>-</v>
          </cell>
          <cell r="M1796" t="str">
            <v>F</v>
          </cell>
          <cell r="N1796" t="str">
            <v>D</v>
          </cell>
          <cell r="O1796">
            <v>700</v>
          </cell>
          <cell r="P1796">
            <v>425.86</v>
          </cell>
          <cell r="Q1796">
            <v>499.73</v>
          </cell>
          <cell r="R1796">
            <v>1</v>
          </cell>
          <cell r="S1796">
            <v>0</v>
          </cell>
          <cell r="T1796">
            <v>0</v>
          </cell>
          <cell r="U1796">
            <v>1</v>
          </cell>
          <cell r="V1796">
            <v>598.29</v>
          </cell>
          <cell r="W1796">
            <v>-16</v>
          </cell>
          <cell r="X1796">
            <v>-19938.96</v>
          </cell>
          <cell r="Y1796">
            <v>70053</v>
          </cell>
          <cell r="Z1796" t="str">
            <v>SINTO INDUSTRIE</v>
          </cell>
          <cell r="AA1796">
            <v>34</v>
          </cell>
          <cell r="AB1796">
            <v>28689.35</v>
          </cell>
          <cell r="AC1796">
            <v>99</v>
          </cell>
        </row>
        <row r="1797">
          <cell r="F1797">
            <v>2516016</v>
          </cell>
          <cell r="G1797">
            <v>31</v>
          </cell>
          <cell r="H1797">
            <v>90</v>
          </cell>
          <cell r="I1797" t="str">
            <v>16</v>
          </cell>
          <cell r="J1797" t="str">
            <v>ACER-3</v>
          </cell>
          <cell r="K1797" t="str">
            <v>34/8</v>
          </cell>
          <cell r="L1797" t="str">
            <v>-</v>
          </cell>
          <cell r="M1797" t="str">
            <v>F</v>
          </cell>
          <cell r="N1797" t="str">
            <v>D</v>
          </cell>
          <cell r="O1797">
            <v>700</v>
          </cell>
          <cell r="P1797">
            <v>425.86</v>
          </cell>
          <cell r="Q1797">
            <v>499.73</v>
          </cell>
          <cell r="R1797">
            <v>0</v>
          </cell>
          <cell r="S1797">
            <v>1</v>
          </cell>
          <cell r="T1797">
            <v>1</v>
          </cell>
          <cell r="U1797">
            <v>1</v>
          </cell>
          <cell r="V1797">
            <v>598.29</v>
          </cell>
          <cell r="W1797">
            <v>19</v>
          </cell>
          <cell r="X1797">
            <v>12006.11</v>
          </cell>
          <cell r="Y1797">
            <v>70053</v>
          </cell>
          <cell r="Z1797" t="str">
            <v>SINTO INDUSTRIE</v>
          </cell>
          <cell r="AA1797">
            <v>24</v>
          </cell>
          <cell r="AB1797">
            <v>20321.62</v>
          </cell>
          <cell r="AC1797">
            <v>72</v>
          </cell>
        </row>
        <row r="1798">
          <cell r="F1798">
            <v>3211025</v>
          </cell>
          <cell r="G1798">
            <v>31</v>
          </cell>
          <cell r="H1798">
            <v>90</v>
          </cell>
          <cell r="I1798" t="str">
            <v>25</v>
          </cell>
          <cell r="J1798" t="str">
            <v>ACER4-L</v>
          </cell>
          <cell r="K1798" t="str">
            <v>34/8</v>
          </cell>
          <cell r="L1798" t="str">
            <v>-</v>
          </cell>
          <cell r="M1798" t="str">
            <v>B</v>
          </cell>
          <cell r="N1798" t="str">
            <v>D</v>
          </cell>
          <cell r="O1798">
            <v>700</v>
          </cell>
          <cell r="P1798">
            <v>606.64</v>
          </cell>
          <cell r="Q1798">
            <v>711.87</v>
          </cell>
          <cell r="R1798">
            <v>3</v>
          </cell>
          <cell r="S1798">
            <v>4</v>
          </cell>
          <cell r="T1798">
            <v>11</v>
          </cell>
          <cell r="U1798">
            <v>2</v>
          </cell>
          <cell r="V1798">
            <v>1196.58</v>
          </cell>
          <cell r="W1798">
            <v>102</v>
          </cell>
          <cell r="X1798">
            <v>61499.94</v>
          </cell>
          <cell r="Y1798">
            <v>70021</v>
          </cell>
          <cell r="Z1798" t="str">
            <v>LIYARK INDUSTRI</v>
          </cell>
          <cell r="AA1798">
            <v>42</v>
          </cell>
          <cell r="AB1798">
            <v>41236.28</v>
          </cell>
          <cell r="AC1798">
            <v>84</v>
          </cell>
        </row>
        <row r="1799">
          <cell r="F1799">
            <v>3216025</v>
          </cell>
          <cell r="G1799">
            <v>31</v>
          </cell>
          <cell r="H1799">
            <v>90</v>
          </cell>
          <cell r="I1799" t="str">
            <v>25</v>
          </cell>
          <cell r="J1799" t="str">
            <v>ACER4-L</v>
          </cell>
          <cell r="K1799" t="str">
            <v>34/8</v>
          </cell>
          <cell r="L1799" t="str">
            <v>-</v>
          </cell>
          <cell r="M1799" t="str">
            <v>B</v>
          </cell>
          <cell r="N1799" t="str">
            <v>D</v>
          </cell>
          <cell r="O1799">
            <v>700</v>
          </cell>
          <cell r="P1799">
            <v>606.64</v>
          </cell>
          <cell r="Q1799">
            <v>711.87</v>
          </cell>
          <cell r="R1799">
            <v>4</v>
          </cell>
          <cell r="S1799">
            <v>2</v>
          </cell>
          <cell r="T1799">
            <v>4</v>
          </cell>
          <cell r="U1799">
            <v>4</v>
          </cell>
          <cell r="V1799">
            <v>2393.16</v>
          </cell>
          <cell r="W1799">
            <v>108</v>
          </cell>
          <cell r="X1799">
            <v>69889.759999999995</v>
          </cell>
          <cell r="Y1799">
            <v>70021</v>
          </cell>
          <cell r="Z1799" t="str">
            <v>LIYARK INDUSTRI</v>
          </cell>
          <cell r="AA1799">
            <v>162</v>
          </cell>
          <cell r="AB1799">
            <v>154721.99</v>
          </cell>
          <cell r="AC1799">
            <v>273</v>
          </cell>
        </row>
        <row r="1800">
          <cell r="F1800">
            <v>4216025</v>
          </cell>
          <cell r="G1800">
            <v>31</v>
          </cell>
          <cell r="H1800">
            <v>90</v>
          </cell>
          <cell r="I1800" t="str">
            <v>25</v>
          </cell>
          <cell r="J1800" t="str">
            <v>ACER4-L</v>
          </cell>
          <cell r="K1800" t="str">
            <v>34/8</v>
          </cell>
          <cell r="L1800" t="str">
            <v>-</v>
          </cell>
          <cell r="M1800" t="str">
            <v>B</v>
          </cell>
          <cell r="N1800" t="str">
            <v>D</v>
          </cell>
          <cell r="O1800">
            <v>800</v>
          </cell>
          <cell r="P1800">
            <v>664.64</v>
          </cell>
          <cell r="Q1800">
            <v>779.93</v>
          </cell>
          <cell r="R1800">
            <v>4</v>
          </cell>
          <cell r="S1800">
            <v>8</v>
          </cell>
          <cell r="T1800">
            <v>10</v>
          </cell>
          <cell r="U1800">
            <v>4</v>
          </cell>
          <cell r="V1800">
            <v>2735.04</v>
          </cell>
          <cell r="W1800">
            <v>284</v>
          </cell>
          <cell r="X1800">
            <v>200775.26</v>
          </cell>
          <cell r="Y1800">
            <v>70021</v>
          </cell>
          <cell r="Z1800" t="str">
            <v>LIYARK INDUSTRI</v>
          </cell>
          <cell r="AA1800">
            <v>438</v>
          </cell>
          <cell r="AB1800">
            <v>461969.33</v>
          </cell>
          <cell r="AC1800">
            <v>709</v>
          </cell>
        </row>
        <row r="1801">
          <cell r="F1801">
            <v>4211025</v>
          </cell>
          <cell r="G1801">
            <v>31</v>
          </cell>
          <cell r="H1801">
            <v>90</v>
          </cell>
          <cell r="I1801" t="str">
            <v>25</v>
          </cell>
          <cell r="J1801" t="str">
            <v>ACER4-L</v>
          </cell>
          <cell r="K1801" t="str">
            <v>34/8</v>
          </cell>
          <cell r="L1801" t="str">
            <v>-</v>
          </cell>
          <cell r="M1801" t="str">
            <v>B</v>
          </cell>
          <cell r="N1801" t="str">
            <v>D</v>
          </cell>
          <cell r="O1801">
            <v>800</v>
          </cell>
          <cell r="P1801">
            <v>664.64</v>
          </cell>
          <cell r="Q1801">
            <v>779.93</v>
          </cell>
          <cell r="R1801">
            <v>1</v>
          </cell>
          <cell r="S1801">
            <v>5</v>
          </cell>
          <cell r="T1801">
            <v>8</v>
          </cell>
          <cell r="U1801">
            <v>3</v>
          </cell>
          <cell r="V1801">
            <v>1743.6</v>
          </cell>
          <cell r="W1801">
            <v>222</v>
          </cell>
          <cell r="X1801">
            <v>154769.94</v>
          </cell>
          <cell r="Y1801">
            <v>70021</v>
          </cell>
          <cell r="Z1801" t="str">
            <v>LIYARK INDUSTRI</v>
          </cell>
          <cell r="AA1801">
            <v>134</v>
          </cell>
          <cell r="AB1801">
            <v>143656.17000000001</v>
          </cell>
          <cell r="AC1801">
            <v>101</v>
          </cell>
        </row>
        <row r="1802">
          <cell r="F1802">
            <v>5211025</v>
          </cell>
          <cell r="G1802">
            <v>31</v>
          </cell>
          <cell r="H1802">
            <v>90</v>
          </cell>
          <cell r="I1802" t="str">
            <v>25</v>
          </cell>
          <cell r="J1802" t="str">
            <v>ACER4-L</v>
          </cell>
          <cell r="K1802" t="str">
            <v>34/8</v>
          </cell>
          <cell r="L1802" t="str">
            <v>-</v>
          </cell>
          <cell r="M1802" t="str">
            <v>B</v>
          </cell>
          <cell r="N1802" t="str">
            <v>D</v>
          </cell>
          <cell r="O1802">
            <v>800</v>
          </cell>
          <cell r="P1802">
            <v>670.64</v>
          </cell>
          <cell r="Q1802">
            <v>786.98</v>
          </cell>
          <cell r="R1802">
            <v>0</v>
          </cell>
          <cell r="S1802">
            <v>0</v>
          </cell>
          <cell r="T1802">
            <v>0</v>
          </cell>
          <cell r="U1802">
            <v>0</v>
          </cell>
          <cell r="V1802">
            <v>0</v>
          </cell>
          <cell r="W1802">
            <v>47</v>
          </cell>
          <cell r="X1802">
            <v>32136.720000000001</v>
          </cell>
          <cell r="Y1802">
            <v>70021</v>
          </cell>
          <cell r="Z1802" t="str">
            <v>LIYARK INDUSTRI</v>
          </cell>
          <cell r="AA1802">
            <v>2</v>
          </cell>
          <cell r="AB1802">
            <v>1998.47</v>
          </cell>
          <cell r="AC1802">
            <v>-7</v>
          </cell>
        </row>
        <row r="1803">
          <cell r="F1803">
            <v>5216025</v>
          </cell>
          <cell r="G1803">
            <v>31</v>
          </cell>
          <cell r="H1803">
            <v>90</v>
          </cell>
          <cell r="I1803" t="str">
            <v>25</v>
          </cell>
          <cell r="J1803" t="str">
            <v>ACER4-L</v>
          </cell>
          <cell r="K1803" t="str">
            <v>34/8</v>
          </cell>
          <cell r="L1803" t="str">
            <v>-</v>
          </cell>
          <cell r="M1803" t="str">
            <v>B</v>
          </cell>
          <cell r="N1803" t="str">
            <v>D</v>
          </cell>
          <cell r="O1803">
            <v>800</v>
          </cell>
          <cell r="P1803">
            <v>670.64</v>
          </cell>
          <cell r="Q1803">
            <v>786.98</v>
          </cell>
          <cell r="R1803">
            <v>3</v>
          </cell>
          <cell r="S1803">
            <v>6</v>
          </cell>
          <cell r="T1803">
            <v>3</v>
          </cell>
          <cell r="U1803">
            <v>5</v>
          </cell>
          <cell r="V1803">
            <v>3418.8</v>
          </cell>
          <cell r="W1803">
            <v>180</v>
          </cell>
          <cell r="X1803">
            <v>124893.08</v>
          </cell>
          <cell r="Y1803">
            <v>70021</v>
          </cell>
          <cell r="Z1803" t="str">
            <v>LIYARK INDUSTRI</v>
          </cell>
          <cell r="AA1803">
            <v>195</v>
          </cell>
          <cell r="AB1803">
            <v>207230.11</v>
          </cell>
          <cell r="AC1803">
            <v>154</v>
          </cell>
        </row>
        <row r="1804">
          <cell r="F1804">
            <v>2211025</v>
          </cell>
          <cell r="G1804">
            <v>31</v>
          </cell>
          <cell r="H1804">
            <v>90</v>
          </cell>
          <cell r="I1804" t="str">
            <v>25</v>
          </cell>
          <cell r="J1804" t="str">
            <v>ACER4-L</v>
          </cell>
          <cell r="K1804" t="str">
            <v>34/8</v>
          </cell>
          <cell r="L1804" t="str">
            <v>-</v>
          </cell>
          <cell r="M1804" t="str">
            <v>B</v>
          </cell>
          <cell r="N1804" t="str">
            <v>D</v>
          </cell>
          <cell r="O1804">
            <v>700</v>
          </cell>
          <cell r="P1804">
            <v>560.64</v>
          </cell>
          <cell r="Q1804">
            <v>657.89</v>
          </cell>
          <cell r="R1804">
            <v>0</v>
          </cell>
          <cell r="S1804">
            <v>1</v>
          </cell>
          <cell r="T1804">
            <v>0</v>
          </cell>
          <cell r="U1804">
            <v>1</v>
          </cell>
          <cell r="V1804">
            <v>598.29</v>
          </cell>
          <cell r="W1804">
            <v>19</v>
          </cell>
          <cell r="X1804">
            <v>11056.4</v>
          </cell>
          <cell r="Y1804">
            <v>70021</v>
          </cell>
          <cell r="Z1804" t="str">
            <v>LIYARK INDUSTRI</v>
          </cell>
          <cell r="AA1804">
            <v>44</v>
          </cell>
          <cell r="AB1804">
            <v>37782.839999999997</v>
          </cell>
          <cell r="AC1804">
            <v>16</v>
          </cell>
        </row>
        <row r="1805">
          <cell r="F1805">
            <v>2216025</v>
          </cell>
          <cell r="G1805">
            <v>31</v>
          </cell>
          <cell r="H1805">
            <v>90</v>
          </cell>
          <cell r="I1805" t="str">
            <v>25</v>
          </cell>
          <cell r="J1805" t="str">
            <v>ACER4-L</v>
          </cell>
          <cell r="K1805" t="str">
            <v>34/8</v>
          </cell>
          <cell r="L1805" t="str">
            <v>-</v>
          </cell>
          <cell r="M1805" t="str">
            <v>B</v>
          </cell>
          <cell r="N1805" t="str">
            <v>D</v>
          </cell>
          <cell r="O1805">
            <v>700</v>
          </cell>
          <cell r="P1805">
            <v>560.64</v>
          </cell>
          <cell r="Q1805">
            <v>657.89</v>
          </cell>
          <cell r="R1805">
            <v>3</v>
          </cell>
          <cell r="S1805">
            <v>2</v>
          </cell>
          <cell r="T1805">
            <v>2</v>
          </cell>
          <cell r="U1805">
            <v>0</v>
          </cell>
          <cell r="V1805">
            <v>0</v>
          </cell>
          <cell r="W1805">
            <v>32</v>
          </cell>
          <cell r="X1805">
            <v>19435.03</v>
          </cell>
          <cell r="Y1805">
            <v>70021</v>
          </cell>
          <cell r="Z1805" t="str">
            <v>LIYARK INDUSTRI</v>
          </cell>
          <cell r="AA1805">
            <v>74</v>
          </cell>
          <cell r="AB1805">
            <v>62416.43</v>
          </cell>
          <cell r="AC1805">
            <v>101</v>
          </cell>
        </row>
        <row r="1806">
          <cell r="F1806">
            <v>8316901</v>
          </cell>
          <cell r="G1806">
            <v>35</v>
          </cell>
          <cell r="H1806">
            <v>2</v>
          </cell>
          <cell r="I1806" t="str">
            <v>01</v>
          </cell>
          <cell r="J1806" t="str">
            <v>NEYMAR</v>
          </cell>
          <cell r="K1806" t="str">
            <v>00/0</v>
          </cell>
          <cell r="L1806" t="str">
            <v/>
          </cell>
          <cell r="M1806" t="str">
            <v>P</v>
          </cell>
          <cell r="N1806" t="str">
            <v>D</v>
          </cell>
          <cell r="O1806">
            <v>3999</v>
          </cell>
          <cell r="P1806">
            <v>1890</v>
          </cell>
          <cell r="Q1806">
            <v>1890</v>
          </cell>
          <cell r="R1806">
            <v>14</v>
          </cell>
          <cell r="S1806">
            <v>3</v>
          </cell>
          <cell r="T1806">
            <v>1</v>
          </cell>
          <cell r="U1806">
            <v>5</v>
          </cell>
          <cell r="V1806">
            <v>15893.47</v>
          </cell>
          <cell r="W1806">
            <v>70</v>
          </cell>
          <cell r="X1806">
            <v>218474.77</v>
          </cell>
          <cell r="Y1806">
            <v>14100</v>
          </cell>
          <cell r="Z1806" t="str">
            <v>LEATHER FACTORY</v>
          </cell>
          <cell r="AA1806">
            <v>97</v>
          </cell>
          <cell r="AB1806">
            <v>326711.8</v>
          </cell>
          <cell r="AC1806">
            <v>101</v>
          </cell>
        </row>
        <row r="1807">
          <cell r="F1807">
            <v>8319901</v>
          </cell>
          <cell r="G1807">
            <v>35</v>
          </cell>
          <cell r="H1807">
            <v>2</v>
          </cell>
          <cell r="I1807" t="str">
            <v>01</v>
          </cell>
          <cell r="J1807" t="str">
            <v>NEYMAR</v>
          </cell>
          <cell r="K1807" t="str">
            <v>00/0</v>
          </cell>
          <cell r="L1807" t="str">
            <v/>
          </cell>
          <cell r="M1807" t="str">
            <v>P</v>
          </cell>
          <cell r="N1807" t="str">
            <v>D</v>
          </cell>
          <cell r="O1807">
            <v>3999</v>
          </cell>
          <cell r="P1807">
            <v>1890</v>
          </cell>
          <cell r="Q1807">
            <v>1890</v>
          </cell>
          <cell r="R1807">
            <v>4</v>
          </cell>
          <cell r="S1807">
            <v>9</v>
          </cell>
          <cell r="T1807">
            <v>3</v>
          </cell>
          <cell r="U1807">
            <v>7</v>
          </cell>
          <cell r="V1807">
            <v>22900.27</v>
          </cell>
          <cell r="W1807">
            <v>192</v>
          </cell>
          <cell r="X1807">
            <v>509342.24</v>
          </cell>
          <cell r="Y1807">
            <v>14100</v>
          </cell>
          <cell r="Z1807" t="str">
            <v>LEATHER FACTORY</v>
          </cell>
          <cell r="AA1807">
            <v>127</v>
          </cell>
          <cell r="AB1807">
            <v>419450.8</v>
          </cell>
          <cell r="AC1807">
            <v>173</v>
          </cell>
        </row>
        <row r="1808">
          <cell r="F1808">
            <v>8311902</v>
          </cell>
          <cell r="G1808">
            <v>35</v>
          </cell>
          <cell r="H1808">
            <v>2</v>
          </cell>
          <cell r="I1808" t="str">
            <v>02</v>
          </cell>
          <cell r="J1808" t="str">
            <v>PELE</v>
          </cell>
          <cell r="K1808" t="str">
            <v>00/0</v>
          </cell>
          <cell r="L1808" t="str">
            <v/>
          </cell>
          <cell r="M1808" t="str">
            <v>B</v>
          </cell>
          <cell r="N1808" t="str">
            <v>D</v>
          </cell>
          <cell r="O1808">
            <v>2999</v>
          </cell>
          <cell r="P1808">
            <v>1370</v>
          </cell>
          <cell r="Q1808">
            <v>1370</v>
          </cell>
          <cell r="R1808">
            <v>2</v>
          </cell>
          <cell r="S1808">
            <v>0</v>
          </cell>
          <cell r="T1808">
            <v>0</v>
          </cell>
          <cell r="U1808">
            <v>3</v>
          </cell>
          <cell r="V1808">
            <v>7689.75</v>
          </cell>
          <cell r="W1808">
            <v>32</v>
          </cell>
          <cell r="X1808">
            <v>67512.62</v>
          </cell>
          <cell r="Y1808">
            <v>14240</v>
          </cell>
          <cell r="Z1808" t="str">
            <v>LEATHER FACTORY</v>
          </cell>
          <cell r="AA1808">
            <v>85</v>
          </cell>
          <cell r="AB1808">
            <v>214928.5</v>
          </cell>
          <cell r="AC1808">
            <v>112</v>
          </cell>
        </row>
        <row r="1809">
          <cell r="F1809">
            <v>8312902</v>
          </cell>
          <cell r="G1809">
            <v>35</v>
          </cell>
          <cell r="H1809">
            <v>2</v>
          </cell>
          <cell r="I1809" t="str">
            <v>02</v>
          </cell>
          <cell r="J1809" t="str">
            <v>PELE</v>
          </cell>
          <cell r="K1809" t="str">
            <v>00/0</v>
          </cell>
          <cell r="L1809" t="str">
            <v/>
          </cell>
          <cell r="M1809" t="str">
            <v>P</v>
          </cell>
          <cell r="N1809" t="str">
            <v>D</v>
          </cell>
          <cell r="O1809">
            <v>2999</v>
          </cell>
          <cell r="P1809">
            <v>1420</v>
          </cell>
          <cell r="Q1809">
            <v>1420</v>
          </cell>
          <cell r="R1809">
            <v>0</v>
          </cell>
          <cell r="S1809">
            <v>1</v>
          </cell>
          <cell r="T1809">
            <v>1</v>
          </cell>
          <cell r="U1809">
            <v>2</v>
          </cell>
          <cell r="V1809">
            <v>4742.01</v>
          </cell>
          <cell r="W1809">
            <v>37</v>
          </cell>
          <cell r="X1809">
            <v>92866.55</v>
          </cell>
          <cell r="Y1809">
            <v>14100</v>
          </cell>
          <cell r="Z1809" t="str">
            <v>LEATHER FACTORY</v>
          </cell>
          <cell r="AA1809">
            <v>104</v>
          </cell>
          <cell r="AB1809">
            <v>258964.29</v>
          </cell>
          <cell r="AC1809">
            <v>308</v>
          </cell>
        </row>
        <row r="1810">
          <cell r="F1810">
            <v>8316902</v>
          </cell>
          <cell r="G1810">
            <v>35</v>
          </cell>
          <cell r="H1810">
            <v>2</v>
          </cell>
          <cell r="I1810" t="str">
            <v>02</v>
          </cell>
          <cell r="J1810" t="str">
            <v>PELE</v>
          </cell>
          <cell r="K1810" t="str">
            <v>00/0</v>
          </cell>
          <cell r="L1810" t="str">
            <v/>
          </cell>
          <cell r="M1810" t="str">
            <v>P</v>
          </cell>
          <cell r="N1810" t="str">
            <v>D</v>
          </cell>
          <cell r="O1810">
            <v>2999</v>
          </cell>
          <cell r="P1810">
            <v>1420</v>
          </cell>
          <cell r="Q1810">
            <v>1420</v>
          </cell>
          <cell r="R1810">
            <v>3</v>
          </cell>
          <cell r="S1810">
            <v>6</v>
          </cell>
          <cell r="T1810">
            <v>2</v>
          </cell>
          <cell r="U1810">
            <v>0</v>
          </cell>
          <cell r="V1810">
            <v>0</v>
          </cell>
          <cell r="W1810">
            <v>55</v>
          </cell>
          <cell r="X1810">
            <v>110595.32</v>
          </cell>
          <cell r="Y1810">
            <v>14240</v>
          </cell>
          <cell r="Z1810" t="str">
            <v>LEATHER FACTORY</v>
          </cell>
          <cell r="AA1810">
            <v>108</v>
          </cell>
          <cell r="AB1810">
            <v>272915.63</v>
          </cell>
          <cell r="AC1810">
            <v>250</v>
          </cell>
        </row>
        <row r="1811">
          <cell r="F1811">
            <v>8319902</v>
          </cell>
          <cell r="G1811">
            <v>35</v>
          </cell>
          <cell r="H1811">
            <v>2</v>
          </cell>
          <cell r="I1811" t="str">
            <v>02</v>
          </cell>
          <cell r="J1811" t="str">
            <v>PELE</v>
          </cell>
          <cell r="K1811" t="str">
            <v>00/0</v>
          </cell>
          <cell r="L1811" t="str">
            <v/>
          </cell>
          <cell r="M1811" t="str">
            <v>B</v>
          </cell>
          <cell r="N1811" t="str">
            <v>D</v>
          </cell>
          <cell r="O1811">
            <v>2999</v>
          </cell>
          <cell r="P1811">
            <v>1370</v>
          </cell>
          <cell r="Q1811">
            <v>1370</v>
          </cell>
          <cell r="R1811">
            <v>4</v>
          </cell>
          <cell r="S1811">
            <v>1</v>
          </cell>
          <cell r="T1811">
            <v>0</v>
          </cell>
          <cell r="U1811">
            <v>1</v>
          </cell>
          <cell r="V1811">
            <v>2563.25</v>
          </cell>
          <cell r="W1811">
            <v>20</v>
          </cell>
          <cell r="X1811">
            <v>47727.72</v>
          </cell>
          <cell r="Y1811">
            <v>80005</v>
          </cell>
          <cell r="Z1811" t="str">
            <v xml:space="preserve">BATA INDIA     </v>
          </cell>
          <cell r="AA1811">
            <v>60</v>
          </cell>
          <cell r="AB1811">
            <v>147771.35999999999</v>
          </cell>
          <cell r="AC1811">
            <v>291</v>
          </cell>
        </row>
        <row r="1812">
          <cell r="F1812">
            <v>8616505</v>
          </cell>
          <cell r="G1812">
            <v>35</v>
          </cell>
          <cell r="H1812">
            <v>2</v>
          </cell>
          <cell r="I1812" t="str">
            <v>05</v>
          </cell>
          <cell r="J1812" t="str">
            <v>TERRY</v>
          </cell>
          <cell r="K1812" t="str">
            <v>00/0</v>
          </cell>
          <cell r="L1812" t="str">
            <v/>
          </cell>
          <cell r="M1812" t="str">
            <v>B</v>
          </cell>
          <cell r="N1812" t="str">
            <v>W</v>
          </cell>
          <cell r="O1812">
            <v>3499</v>
          </cell>
          <cell r="P1812">
            <v>1557</v>
          </cell>
          <cell r="Q1812">
            <v>1557</v>
          </cell>
          <cell r="R1812">
            <v>0</v>
          </cell>
          <cell r="S1812">
            <v>0</v>
          </cell>
          <cell r="T1812">
            <v>0</v>
          </cell>
          <cell r="U1812">
            <v>0</v>
          </cell>
          <cell r="V1812">
            <v>0</v>
          </cell>
          <cell r="W1812">
            <v>0</v>
          </cell>
          <cell r="X1812">
            <v>0</v>
          </cell>
          <cell r="Y1812">
            <v>80005</v>
          </cell>
          <cell r="Z1812" t="str">
            <v xml:space="preserve">BATA INDIA     </v>
          </cell>
          <cell r="AA1812">
            <v>0</v>
          </cell>
          <cell r="AB1812">
            <v>0</v>
          </cell>
        </row>
        <row r="1813">
          <cell r="F1813">
            <v>8619505</v>
          </cell>
          <cell r="G1813">
            <v>35</v>
          </cell>
          <cell r="H1813">
            <v>2</v>
          </cell>
          <cell r="I1813" t="str">
            <v>05</v>
          </cell>
          <cell r="J1813" t="str">
            <v>TERRY</v>
          </cell>
          <cell r="K1813" t="str">
            <v>00/0</v>
          </cell>
          <cell r="L1813" t="str">
            <v/>
          </cell>
          <cell r="M1813" t="str">
            <v>B</v>
          </cell>
          <cell r="N1813" t="str">
            <v>W</v>
          </cell>
          <cell r="O1813">
            <v>3499</v>
          </cell>
          <cell r="P1813">
            <v>1557</v>
          </cell>
          <cell r="Q1813">
            <v>1557</v>
          </cell>
          <cell r="R1813">
            <v>0</v>
          </cell>
          <cell r="S1813">
            <v>0</v>
          </cell>
          <cell r="T1813">
            <v>0</v>
          </cell>
          <cell r="U1813">
            <v>0</v>
          </cell>
          <cell r="V1813">
            <v>0</v>
          </cell>
          <cell r="W1813">
            <v>0</v>
          </cell>
          <cell r="X1813">
            <v>0</v>
          </cell>
          <cell r="Y1813">
            <v>80005</v>
          </cell>
          <cell r="Z1813" t="str">
            <v xml:space="preserve">BATA INDIA     </v>
          </cell>
          <cell r="AA1813">
            <v>0</v>
          </cell>
          <cell r="AB1813">
            <v>0</v>
          </cell>
        </row>
        <row r="1814">
          <cell r="F1814">
            <v>8316506</v>
          </cell>
          <cell r="G1814">
            <v>35</v>
          </cell>
          <cell r="H1814">
            <v>2</v>
          </cell>
          <cell r="I1814" t="str">
            <v>06</v>
          </cell>
          <cell r="J1814" t="str">
            <v>AR-2110</v>
          </cell>
          <cell r="K1814" t="str">
            <v>41/8</v>
          </cell>
          <cell r="L1814" t="str">
            <v>-</v>
          </cell>
          <cell r="M1814" t="str">
            <v>B</v>
          </cell>
          <cell r="N1814" t="str">
            <v>D</v>
          </cell>
          <cell r="O1814">
            <v>1000</v>
          </cell>
          <cell r="P1814">
            <v>1465</v>
          </cell>
          <cell r="Q1814">
            <v>1465</v>
          </cell>
          <cell r="R1814">
            <v>0</v>
          </cell>
          <cell r="S1814">
            <v>0</v>
          </cell>
          <cell r="T1814">
            <v>1</v>
          </cell>
          <cell r="U1814">
            <v>0</v>
          </cell>
          <cell r="V1814">
            <v>0</v>
          </cell>
          <cell r="W1814">
            <v>23</v>
          </cell>
          <cell r="X1814">
            <v>29772.14</v>
          </cell>
          <cell r="Y1814">
            <v>80013</v>
          </cell>
          <cell r="Z1814" t="str">
            <v>A.R. ENTERPRISE</v>
          </cell>
          <cell r="AA1814">
            <v>16</v>
          </cell>
          <cell r="AB1814">
            <v>40166.120000000003</v>
          </cell>
          <cell r="AC1814">
            <v>62</v>
          </cell>
        </row>
        <row r="1815">
          <cell r="F1815">
            <v>8318507</v>
          </cell>
          <cell r="G1815">
            <v>35</v>
          </cell>
          <cell r="H1815">
            <v>2</v>
          </cell>
          <cell r="I1815" t="str">
            <v>07</v>
          </cell>
          <cell r="J1815" t="str">
            <v>AR-2108</v>
          </cell>
          <cell r="K1815" t="str">
            <v>00/0</v>
          </cell>
          <cell r="L1815" t="str">
            <v/>
          </cell>
          <cell r="M1815" t="str">
            <v>B</v>
          </cell>
          <cell r="N1815" t="str">
            <v>D</v>
          </cell>
          <cell r="O1815">
            <v>2999</v>
          </cell>
          <cell r="P1815">
            <v>1492</v>
          </cell>
          <cell r="Q1815">
            <v>1492</v>
          </cell>
          <cell r="R1815">
            <v>0</v>
          </cell>
          <cell r="S1815">
            <v>1</v>
          </cell>
          <cell r="T1815">
            <v>2</v>
          </cell>
          <cell r="U1815">
            <v>3</v>
          </cell>
          <cell r="V1815">
            <v>7689.75</v>
          </cell>
          <cell r="W1815">
            <v>30</v>
          </cell>
          <cell r="X1815">
            <v>73872.87</v>
          </cell>
          <cell r="Y1815">
            <v>80013</v>
          </cell>
          <cell r="Z1815" t="str">
            <v>A.R. ENTERPRISE</v>
          </cell>
          <cell r="AA1815">
            <v>142</v>
          </cell>
          <cell r="AB1815">
            <v>351677.83</v>
          </cell>
          <cell r="AC1815">
            <v>225</v>
          </cell>
        </row>
        <row r="1816">
          <cell r="F1816">
            <v>8316507</v>
          </cell>
          <cell r="G1816">
            <v>35</v>
          </cell>
          <cell r="H1816">
            <v>2</v>
          </cell>
          <cell r="I1816" t="str">
            <v>07</v>
          </cell>
          <cell r="J1816" t="str">
            <v>AR-2108</v>
          </cell>
          <cell r="K1816" t="str">
            <v>34/8</v>
          </cell>
          <cell r="L1816" t="str">
            <v>-</v>
          </cell>
          <cell r="M1816" t="str">
            <v>B</v>
          </cell>
          <cell r="N1816" t="str">
            <v>D</v>
          </cell>
          <cell r="O1816">
            <v>1590</v>
          </cell>
          <cell r="P1816">
            <v>1465</v>
          </cell>
          <cell r="Q1816">
            <v>1465</v>
          </cell>
          <cell r="R1816">
            <v>0</v>
          </cell>
          <cell r="S1816">
            <v>0</v>
          </cell>
          <cell r="T1816">
            <v>1</v>
          </cell>
          <cell r="U1816">
            <v>0</v>
          </cell>
          <cell r="V1816">
            <v>0</v>
          </cell>
          <cell r="W1816">
            <v>30</v>
          </cell>
          <cell r="X1816">
            <v>40823.339999999997</v>
          </cell>
          <cell r="Y1816">
            <v>80013</v>
          </cell>
          <cell r="Z1816" t="str">
            <v>A.R. ENTERPRISE</v>
          </cell>
          <cell r="AA1816">
            <v>34</v>
          </cell>
          <cell r="AB1816">
            <v>81937.42</v>
          </cell>
          <cell r="AC1816">
            <v>114</v>
          </cell>
        </row>
        <row r="1817">
          <cell r="F1817">
            <v>8311508</v>
          </cell>
          <cell r="G1817">
            <v>35</v>
          </cell>
          <cell r="H1817">
            <v>2</v>
          </cell>
          <cell r="I1817" t="str">
            <v>08</v>
          </cell>
          <cell r="J1817" t="str">
            <v>AR-2104</v>
          </cell>
          <cell r="K1817" t="str">
            <v>00/0</v>
          </cell>
          <cell r="L1817" t="str">
            <v/>
          </cell>
          <cell r="M1817" t="str">
            <v>B</v>
          </cell>
          <cell r="N1817" t="str">
            <v>D</v>
          </cell>
          <cell r="O1817">
            <v>2999</v>
          </cell>
          <cell r="P1817">
            <v>1465</v>
          </cell>
          <cell r="Q1817">
            <v>1465</v>
          </cell>
          <cell r="R1817">
            <v>2</v>
          </cell>
          <cell r="S1817">
            <v>1</v>
          </cell>
          <cell r="T1817">
            <v>0</v>
          </cell>
          <cell r="U1817">
            <v>0</v>
          </cell>
          <cell r="V1817">
            <v>0</v>
          </cell>
          <cell r="W1817">
            <v>41</v>
          </cell>
          <cell r="X1817">
            <v>99761.68</v>
          </cell>
          <cell r="Y1817">
            <v>80013</v>
          </cell>
          <cell r="Z1817" t="str">
            <v>A.R. ENTERPRISE</v>
          </cell>
          <cell r="AA1817">
            <v>150</v>
          </cell>
          <cell r="AB1817">
            <v>375567.34</v>
          </cell>
          <cell r="AC1817">
            <v>166</v>
          </cell>
        </row>
        <row r="1818">
          <cell r="F1818">
            <v>8319509</v>
          </cell>
          <cell r="G1818">
            <v>35</v>
          </cell>
          <cell r="H1818">
            <v>2</v>
          </cell>
          <cell r="I1818" t="str">
            <v>09</v>
          </cell>
          <cell r="J1818" t="str">
            <v>AR-2103</v>
          </cell>
          <cell r="K1818" t="str">
            <v>00/0</v>
          </cell>
          <cell r="L1818" t="str">
            <v/>
          </cell>
          <cell r="M1818" t="str">
            <v>B</v>
          </cell>
          <cell r="N1818" t="str">
            <v>D</v>
          </cell>
          <cell r="O1818">
            <v>2999</v>
          </cell>
          <cell r="P1818">
            <v>1492</v>
          </cell>
          <cell r="Q1818">
            <v>1492</v>
          </cell>
          <cell r="R1818">
            <v>1</v>
          </cell>
          <cell r="S1818">
            <v>1</v>
          </cell>
          <cell r="T1818">
            <v>0</v>
          </cell>
          <cell r="U1818">
            <v>0</v>
          </cell>
          <cell r="V1818">
            <v>0</v>
          </cell>
          <cell r="W1818">
            <v>7</v>
          </cell>
          <cell r="X1818">
            <v>14969.38</v>
          </cell>
          <cell r="Y1818">
            <v>80013</v>
          </cell>
          <cell r="Z1818" t="str">
            <v>A.R. ENTERPRISE</v>
          </cell>
          <cell r="AA1818">
            <v>53</v>
          </cell>
          <cell r="AB1818">
            <v>131238.39000000001</v>
          </cell>
          <cell r="AC1818">
            <v>118</v>
          </cell>
        </row>
        <row r="1819">
          <cell r="F1819">
            <v>8317510</v>
          </cell>
          <cell r="G1819">
            <v>35</v>
          </cell>
          <cell r="H1819">
            <v>2</v>
          </cell>
          <cell r="I1819" t="str">
            <v>10</v>
          </cell>
          <cell r="J1819" t="str">
            <v>AR-2109</v>
          </cell>
          <cell r="K1819" t="str">
            <v>41/8</v>
          </cell>
          <cell r="L1819" t="str">
            <v>-</v>
          </cell>
          <cell r="M1819" t="str">
            <v>B</v>
          </cell>
          <cell r="N1819" t="str">
            <v>D</v>
          </cell>
          <cell r="O1819">
            <v>1000</v>
          </cell>
          <cell r="P1819">
            <v>1465</v>
          </cell>
          <cell r="Q1819">
            <v>1465</v>
          </cell>
          <cell r="R1819">
            <v>0</v>
          </cell>
          <cell r="S1819">
            <v>0</v>
          </cell>
          <cell r="T1819">
            <v>0</v>
          </cell>
          <cell r="U1819">
            <v>0</v>
          </cell>
          <cell r="V1819">
            <v>0</v>
          </cell>
          <cell r="W1819">
            <v>27</v>
          </cell>
          <cell r="X1819">
            <v>47630.39</v>
          </cell>
          <cell r="Y1819">
            <v>80013</v>
          </cell>
          <cell r="Z1819" t="str">
            <v>A.R. ENTERPRISE</v>
          </cell>
          <cell r="AA1819">
            <v>31</v>
          </cell>
          <cell r="AB1819">
            <v>71726.429999999993</v>
          </cell>
          <cell r="AC1819">
            <v>146</v>
          </cell>
        </row>
        <row r="1820">
          <cell r="F1820">
            <v>8396010</v>
          </cell>
          <cell r="G1820">
            <v>35</v>
          </cell>
          <cell r="H1820">
            <v>2</v>
          </cell>
          <cell r="I1820" t="str">
            <v>10</v>
          </cell>
          <cell r="J1820" t="str">
            <v>RONALDO</v>
          </cell>
          <cell r="K1820" t="str">
            <v>00/0</v>
          </cell>
          <cell r="L1820" t="str">
            <v/>
          </cell>
          <cell r="M1820" t="str">
            <v>B</v>
          </cell>
          <cell r="N1820" t="str">
            <v>B</v>
          </cell>
          <cell r="O1820">
            <v>1999</v>
          </cell>
          <cell r="P1820">
            <v>955</v>
          </cell>
          <cell r="Q1820">
            <v>955</v>
          </cell>
          <cell r="R1820">
            <v>25</v>
          </cell>
          <cell r="S1820">
            <v>23</v>
          </cell>
          <cell r="T1820">
            <v>26</v>
          </cell>
          <cell r="U1820">
            <v>26</v>
          </cell>
          <cell r="V1820">
            <v>43909.72</v>
          </cell>
          <cell r="W1820">
            <v>780</v>
          </cell>
          <cell r="X1820">
            <v>1322502.7</v>
          </cell>
          <cell r="Y1820">
            <v>14100</v>
          </cell>
          <cell r="Z1820" t="str">
            <v>LEATHER FACTORY</v>
          </cell>
          <cell r="AA1820">
            <v>217</v>
          </cell>
          <cell r="AB1820">
            <v>375112.1</v>
          </cell>
        </row>
        <row r="1821">
          <cell r="F1821">
            <v>8394010</v>
          </cell>
          <cell r="G1821">
            <v>35</v>
          </cell>
          <cell r="H1821">
            <v>2</v>
          </cell>
          <cell r="I1821" t="str">
            <v>10</v>
          </cell>
          <cell r="J1821" t="str">
            <v>RONALDO</v>
          </cell>
          <cell r="K1821" t="str">
            <v>00/0</v>
          </cell>
          <cell r="L1821" t="str">
            <v/>
          </cell>
          <cell r="M1821" t="str">
            <v>B</v>
          </cell>
          <cell r="N1821" t="str">
            <v>B</v>
          </cell>
          <cell r="O1821">
            <v>1999</v>
          </cell>
          <cell r="P1821">
            <v>955</v>
          </cell>
          <cell r="Q1821">
            <v>955</v>
          </cell>
          <cell r="R1821">
            <v>17</v>
          </cell>
          <cell r="S1821">
            <v>13</v>
          </cell>
          <cell r="T1821">
            <v>10</v>
          </cell>
          <cell r="U1821">
            <v>28</v>
          </cell>
          <cell r="V1821">
            <v>47497.69</v>
          </cell>
          <cell r="W1821">
            <v>445</v>
          </cell>
          <cell r="X1821">
            <v>756904.51</v>
          </cell>
          <cell r="Y1821">
            <v>14100</v>
          </cell>
          <cell r="Z1821" t="str">
            <v>LEATHER FACTORY</v>
          </cell>
          <cell r="AA1821">
            <v>188</v>
          </cell>
          <cell r="AB1821">
            <v>322488.7</v>
          </cell>
        </row>
        <row r="1822">
          <cell r="F1822">
            <v>8397010</v>
          </cell>
          <cell r="G1822">
            <v>35</v>
          </cell>
          <cell r="H1822">
            <v>2</v>
          </cell>
          <cell r="I1822" t="str">
            <v>10</v>
          </cell>
          <cell r="J1822" t="str">
            <v>RONALDO</v>
          </cell>
          <cell r="K1822" t="str">
            <v>00/0</v>
          </cell>
          <cell r="L1822" t="str">
            <v/>
          </cell>
          <cell r="M1822" t="str">
            <v>B</v>
          </cell>
          <cell r="N1822" t="str">
            <v>B</v>
          </cell>
          <cell r="O1822">
            <v>1999</v>
          </cell>
          <cell r="P1822">
            <v>955</v>
          </cell>
          <cell r="Q1822">
            <v>955</v>
          </cell>
          <cell r="R1822">
            <v>7</v>
          </cell>
          <cell r="S1822">
            <v>2</v>
          </cell>
          <cell r="T1822">
            <v>9</v>
          </cell>
          <cell r="U1822">
            <v>8</v>
          </cell>
          <cell r="V1822">
            <v>12814.12</v>
          </cell>
          <cell r="W1822">
            <v>204</v>
          </cell>
          <cell r="X1822">
            <v>343555.11</v>
          </cell>
          <cell r="Y1822">
            <v>14100</v>
          </cell>
          <cell r="Z1822" t="str">
            <v>LEATHER FACTORY</v>
          </cell>
          <cell r="AA1822">
            <v>65</v>
          </cell>
          <cell r="AB1822">
            <v>110064.77</v>
          </cell>
        </row>
        <row r="1823">
          <cell r="F1823">
            <v>8396511</v>
          </cell>
          <cell r="G1823">
            <v>35</v>
          </cell>
          <cell r="H1823">
            <v>2</v>
          </cell>
          <cell r="I1823" t="str">
            <v>11</v>
          </cell>
          <cell r="J1823" t="str">
            <v>PLATINUM</v>
          </cell>
          <cell r="K1823" t="str">
            <v>00/0</v>
          </cell>
          <cell r="L1823" t="str">
            <v/>
          </cell>
          <cell r="M1823" t="str">
            <v>P</v>
          </cell>
          <cell r="N1823" t="str">
            <v>B</v>
          </cell>
          <cell r="O1823">
            <v>2499</v>
          </cell>
          <cell r="P1823">
            <v>1147</v>
          </cell>
          <cell r="Q1823">
            <v>1147</v>
          </cell>
          <cell r="R1823">
            <v>4</v>
          </cell>
          <cell r="S1823">
            <v>3</v>
          </cell>
          <cell r="T1823">
            <v>9</v>
          </cell>
          <cell r="U1823">
            <v>4</v>
          </cell>
          <cell r="V1823">
            <v>8543.6</v>
          </cell>
          <cell r="W1823">
            <v>157</v>
          </cell>
          <cell r="X1823">
            <v>330423.67</v>
          </cell>
          <cell r="Y1823">
            <v>80005</v>
          </cell>
          <cell r="Z1823" t="str">
            <v xml:space="preserve">BATA INDIA     </v>
          </cell>
          <cell r="AA1823">
            <v>93</v>
          </cell>
          <cell r="AB1823">
            <v>197293.07</v>
          </cell>
        </row>
        <row r="1824">
          <cell r="F1824">
            <v>8512111</v>
          </cell>
          <cell r="G1824">
            <v>35</v>
          </cell>
          <cell r="H1824">
            <v>2</v>
          </cell>
          <cell r="I1824" t="str">
            <v>11</v>
          </cell>
          <cell r="J1824" t="str">
            <v>DRIVE</v>
          </cell>
          <cell r="K1824" t="str">
            <v>47/8</v>
          </cell>
          <cell r="L1824" t="str">
            <v>+</v>
          </cell>
          <cell r="M1824" t="str">
            <v>B</v>
          </cell>
          <cell r="N1824" t="str">
            <v>W</v>
          </cell>
          <cell r="O1824">
            <v>3999</v>
          </cell>
          <cell r="P1824">
            <v>1625</v>
          </cell>
          <cell r="Q1824">
            <v>1625</v>
          </cell>
          <cell r="R1824">
            <v>0</v>
          </cell>
          <cell r="S1824">
            <v>0</v>
          </cell>
          <cell r="T1824">
            <v>0</v>
          </cell>
          <cell r="U1824">
            <v>2</v>
          </cell>
          <cell r="V1824">
            <v>6835.9</v>
          </cell>
          <cell r="W1824">
            <v>2</v>
          </cell>
          <cell r="X1824">
            <v>6835.9</v>
          </cell>
          <cell r="Y1824">
            <v>80005</v>
          </cell>
          <cell r="Z1824" t="str">
            <v xml:space="preserve">BATA INDIA     </v>
          </cell>
          <cell r="AA1824">
            <v>0</v>
          </cell>
          <cell r="AB1824">
            <v>0</v>
          </cell>
        </row>
        <row r="1825">
          <cell r="F1825">
            <v>8399511</v>
          </cell>
          <cell r="G1825">
            <v>35</v>
          </cell>
          <cell r="H1825">
            <v>2</v>
          </cell>
          <cell r="I1825" t="str">
            <v>11</v>
          </cell>
          <cell r="J1825" t="str">
            <v>PLATINUM</v>
          </cell>
          <cell r="K1825" t="str">
            <v>00/0</v>
          </cell>
          <cell r="L1825" t="str">
            <v/>
          </cell>
          <cell r="M1825" t="str">
            <v>P</v>
          </cell>
          <cell r="N1825" t="str">
            <v>B</v>
          </cell>
          <cell r="O1825">
            <v>2499</v>
          </cell>
          <cell r="P1825">
            <v>1152</v>
          </cell>
          <cell r="Q1825">
            <v>1152</v>
          </cell>
          <cell r="R1825">
            <v>1</v>
          </cell>
          <cell r="S1825">
            <v>0</v>
          </cell>
          <cell r="T1825">
            <v>2</v>
          </cell>
          <cell r="U1825">
            <v>5</v>
          </cell>
          <cell r="V1825">
            <v>10359.11</v>
          </cell>
          <cell r="W1825">
            <v>148</v>
          </cell>
          <cell r="X1825">
            <v>313016.09999999998</v>
          </cell>
          <cell r="Y1825">
            <v>80005</v>
          </cell>
          <cell r="Z1825" t="str">
            <v xml:space="preserve">BATA INDIA     </v>
          </cell>
          <cell r="AA1825">
            <v>133</v>
          </cell>
          <cell r="AB1825">
            <v>278521.3</v>
          </cell>
        </row>
        <row r="1826">
          <cell r="F1826">
            <v>8315512</v>
          </cell>
          <cell r="G1826">
            <v>35</v>
          </cell>
          <cell r="H1826">
            <v>2</v>
          </cell>
          <cell r="I1826" t="str">
            <v>12</v>
          </cell>
          <cell r="J1826" t="str">
            <v>DIL-K</v>
          </cell>
          <cell r="K1826" t="str">
            <v>18/8</v>
          </cell>
          <cell r="L1826" t="str">
            <v>-</v>
          </cell>
          <cell r="M1826" t="str">
            <v>B</v>
          </cell>
          <cell r="N1826" t="str">
            <v>D</v>
          </cell>
          <cell r="O1826">
            <v>2499</v>
          </cell>
          <cell r="P1826">
            <v>1487</v>
          </cell>
          <cell r="Q1826">
            <v>1487</v>
          </cell>
          <cell r="R1826">
            <v>6</v>
          </cell>
          <cell r="S1826">
            <v>7</v>
          </cell>
          <cell r="T1826">
            <v>6</v>
          </cell>
          <cell r="U1826">
            <v>2</v>
          </cell>
          <cell r="V1826">
            <v>4271.8</v>
          </cell>
          <cell r="W1826">
            <v>201</v>
          </cell>
          <cell r="X1826">
            <v>423335.36</v>
          </cell>
          <cell r="Y1826">
            <v>80013</v>
          </cell>
          <cell r="Z1826" t="str">
            <v>A.R. ENTERPRISE</v>
          </cell>
          <cell r="AA1826">
            <v>182</v>
          </cell>
          <cell r="AB1826">
            <v>455712.91</v>
          </cell>
          <cell r="AC1826">
            <v>75</v>
          </cell>
        </row>
        <row r="1827">
          <cell r="F1827">
            <v>8312512</v>
          </cell>
          <cell r="G1827">
            <v>35</v>
          </cell>
          <cell r="H1827">
            <v>2</v>
          </cell>
          <cell r="I1827" t="str">
            <v>12</v>
          </cell>
          <cell r="J1827" t="str">
            <v>DIL-K</v>
          </cell>
          <cell r="K1827" t="str">
            <v>16/7</v>
          </cell>
          <cell r="L1827" t="str">
            <v>+</v>
          </cell>
          <cell r="M1827" t="str">
            <v>B</v>
          </cell>
          <cell r="N1827" t="str">
            <v>D</v>
          </cell>
          <cell r="O1827">
            <v>3999</v>
          </cell>
          <cell r="P1827">
            <v>1487</v>
          </cell>
          <cell r="Q1827">
            <v>1487</v>
          </cell>
          <cell r="R1827">
            <v>7</v>
          </cell>
          <cell r="S1827">
            <v>14</v>
          </cell>
          <cell r="T1827">
            <v>16</v>
          </cell>
          <cell r="U1827">
            <v>3</v>
          </cell>
          <cell r="V1827">
            <v>10253.85</v>
          </cell>
          <cell r="W1827">
            <v>178</v>
          </cell>
          <cell r="X1827">
            <v>410242.7</v>
          </cell>
          <cell r="Y1827">
            <v>80013</v>
          </cell>
          <cell r="Z1827" t="str">
            <v>A.R. ENTERPRISE</v>
          </cell>
          <cell r="AA1827">
            <v>152</v>
          </cell>
          <cell r="AB1827">
            <v>504045.08</v>
          </cell>
          <cell r="AC1827">
            <v>219</v>
          </cell>
        </row>
        <row r="1828">
          <cell r="F1828">
            <v>8319513</v>
          </cell>
          <cell r="G1828">
            <v>35</v>
          </cell>
          <cell r="H1828">
            <v>2</v>
          </cell>
          <cell r="I1828" t="str">
            <v>13</v>
          </cell>
          <cell r="J1828" t="str">
            <v>AZTEC</v>
          </cell>
          <cell r="K1828" t="str">
            <v>18/8</v>
          </cell>
          <cell r="L1828" t="str">
            <v>-</v>
          </cell>
          <cell r="M1828" t="str">
            <v>B</v>
          </cell>
          <cell r="N1828" t="str">
            <v>D</v>
          </cell>
          <cell r="O1828">
            <v>2499</v>
          </cell>
          <cell r="P1828">
            <v>1487</v>
          </cell>
          <cell r="Q1828">
            <v>1487</v>
          </cell>
          <cell r="R1828">
            <v>3</v>
          </cell>
          <cell r="S1828">
            <v>2</v>
          </cell>
          <cell r="T1828">
            <v>5</v>
          </cell>
          <cell r="U1828">
            <v>4</v>
          </cell>
          <cell r="V1828">
            <v>8543.6</v>
          </cell>
          <cell r="W1828">
            <v>167</v>
          </cell>
          <cell r="X1828">
            <v>353064.27</v>
          </cell>
          <cell r="Y1828">
            <v>80013</v>
          </cell>
          <cell r="Z1828" t="str">
            <v>A.R. ENTERPRISE</v>
          </cell>
          <cell r="AA1828">
            <v>185</v>
          </cell>
          <cell r="AB1828">
            <v>477778.2</v>
          </cell>
          <cell r="AC1828">
            <v>121</v>
          </cell>
        </row>
        <row r="1829">
          <cell r="F1829">
            <v>8315013</v>
          </cell>
          <cell r="G1829">
            <v>35</v>
          </cell>
          <cell r="H1829">
            <v>2</v>
          </cell>
          <cell r="I1829" t="str">
            <v>13</v>
          </cell>
          <cell r="J1829" t="str">
            <v>AZTEC</v>
          </cell>
          <cell r="K1829" t="str">
            <v>18/8</v>
          </cell>
          <cell r="L1829" t="str">
            <v>-</v>
          </cell>
          <cell r="M1829" t="str">
            <v>B</v>
          </cell>
          <cell r="N1829" t="str">
            <v>D</v>
          </cell>
          <cell r="O1829">
            <v>2499</v>
          </cell>
          <cell r="P1829">
            <v>1487</v>
          </cell>
          <cell r="Q1829">
            <v>1487</v>
          </cell>
          <cell r="R1829">
            <v>5</v>
          </cell>
          <cell r="S1829">
            <v>7</v>
          </cell>
          <cell r="T1829">
            <v>7</v>
          </cell>
          <cell r="U1829">
            <v>6</v>
          </cell>
          <cell r="V1829">
            <v>12815.4</v>
          </cell>
          <cell r="W1829">
            <v>218</v>
          </cell>
          <cell r="X1829">
            <v>462251.47</v>
          </cell>
          <cell r="Y1829">
            <v>80013</v>
          </cell>
          <cell r="Z1829" t="str">
            <v>A.R. ENTERPRISE</v>
          </cell>
          <cell r="AA1829">
            <v>186</v>
          </cell>
          <cell r="AB1829">
            <v>474443.21</v>
          </cell>
          <cell r="AC1829">
            <v>89</v>
          </cell>
        </row>
        <row r="1830">
          <cell r="F1830">
            <v>8319514</v>
          </cell>
          <cell r="G1830">
            <v>35</v>
          </cell>
          <cell r="H1830">
            <v>2</v>
          </cell>
          <cell r="I1830" t="str">
            <v>14</v>
          </cell>
          <cell r="J1830" t="str">
            <v>DOPE</v>
          </cell>
          <cell r="K1830" t="str">
            <v>18/8</v>
          </cell>
          <cell r="L1830" t="str">
            <v>-</v>
          </cell>
          <cell r="M1830" t="str">
            <v>B</v>
          </cell>
          <cell r="N1830" t="str">
            <v>D</v>
          </cell>
          <cell r="O1830">
            <v>2499</v>
          </cell>
          <cell r="P1830">
            <v>1487</v>
          </cell>
          <cell r="Q1830">
            <v>1487</v>
          </cell>
          <cell r="R1830">
            <v>2</v>
          </cell>
          <cell r="S1830">
            <v>0</v>
          </cell>
          <cell r="T1830">
            <v>4</v>
          </cell>
          <cell r="U1830">
            <v>3</v>
          </cell>
          <cell r="V1830">
            <v>6087.31</v>
          </cell>
          <cell r="W1830">
            <v>124</v>
          </cell>
          <cell r="X1830">
            <v>261113.76</v>
          </cell>
          <cell r="Y1830">
            <v>80013</v>
          </cell>
          <cell r="Z1830" t="str">
            <v>A.R. ENTERPRISE</v>
          </cell>
          <cell r="AA1830">
            <v>91</v>
          </cell>
          <cell r="AB1830">
            <v>230677.09</v>
          </cell>
          <cell r="AC1830">
            <v>55</v>
          </cell>
        </row>
        <row r="1831">
          <cell r="F1831">
            <v>8316114</v>
          </cell>
          <cell r="G1831">
            <v>35</v>
          </cell>
          <cell r="H1831">
            <v>2</v>
          </cell>
          <cell r="I1831" t="str">
            <v>14</v>
          </cell>
          <cell r="J1831" t="str">
            <v>DRIVE-4</v>
          </cell>
          <cell r="K1831" t="str">
            <v>47/8</v>
          </cell>
          <cell r="L1831" t="str">
            <v>+</v>
          </cell>
          <cell r="M1831" t="str">
            <v>B</v>
          </cell>
          <cell r="N1831" t="str">
            <v>W</v>
          </cell>
          <cell r="O1831">
            <v>3999</v>
          </cell>
          <cell r="P1831">
            <v>1625</v>
          </cell>
          <cell r="Q1831">
            <v>1625</v>
          </cell>
          <cell r="R1831">
            <v>0</v>
          </cell>
          <cell r="S1831">
            <v>0</v>
          </cell>
          <cell r="T1831">
            <v>0</v>
          </cell>
          <cell r="U1831">
            <v>6</v>
          </cell>
          <cell r="V1831">
            <v>18798.73</v>
          </cell>
          <cell r="W1831">
            <v>6</v>
          </cell>
          <cell r="X1831">
            <v>18798.73</v>
          </cell>
          <cell r="Y1831">
            <v>80005</v>
          </cell>
          <cell r="Z1831" t="str">
            <v xml:space="preserve">BATA INDIA     </v>
          </cell>
          <cell r="AA1831">
            <v>0</v>
          </cell>
          <cell r="AB1831">
            <v>0</v>
          </cell>
        </row>
        <row r="1832">
          <cell r="F1832">
            <v>8319114</v>
          </cell>
          <cell r="G1832">
            <v>35</v>
          </cell>
          <cell r="H1832">
            <v>2</v>
          </cell>
          <cell r="I1832" t="str">
            <v>14</v>
          </cell>
          <cell r="J1832" t="str">
            <v>DRIVE-4</v>
          </cell>
          <cell r="K1832" t="str">
            <v>47/8</v>
          </cell>
          <cell r="L1832" t="str">
            <v>+</v>
          </cell>
          <cell r="M1832" t="str">
            <v>B</v>
          </cell>
          <cell r="N1832" t="str">
            <v>W</v>
          </cell>
          <cell r="O1832">
            <v>3999</v>
          </cell>
          <cell r="P1832">
            <v>1625</v>
          </cell>
          <cell r="Q1832">
            <v>1625</v>
          </cell>
          <cell r="R1832">
            <v>3</v>
          </cell>
          <cell r="S1832">
            <v>0</v>
          </cell>
          <cell r="T1832">
            <v>0</v>
          </cell>
          <cell r="U1832">
            <v>11</v>
          </cell>
          <cell r="V1832">
            <v>36401.17</v>
          </cell>
          <cell r="W1832">
            <v>14</v>
          </cell>
          <cell r="X1832">
            <v>45116.95</v>
          </cell>
          <cell r="Y1832">
            <v>80005</v>
          </cell>
          <cell r="Z1832" t="str">
            <v xml:space="preserve">BATA INDIA     </v>
          </cell>
          <cell r="AA1832">
            <v>0</v>
          </cell>
          <cell r="AB1832">
            <v>0</v>
          </cell>
        </row>
        <row r="1833">
          <cell r="F1833">
            <v>8317514</v>
          </cell>
          <cell r="G1833">
            <v>35</v>
          </cell>
          <cell r="H1833">
            <v>2</v>
          </cell>
          <cell r="I1833" t="str">
            <v>14</v>
          </cell>
          <cell r="J1833" t="str">
            <v>DOPE</v>
          </cell>
          <cell r="K1833" t="str">
            <v>16/7</v>
          </cell>
          <cell r="L1833" t="str">
            <v>+</v>
          </cell>
          <cell r="M1833" t="str">
            <v>B</v>
          </cell>
          <cell r="N1833" t="str">
            <v>D</v>
          </cell>
          <cell r="O1833">
            <v>3999</v>
          </cell>
          <cell r="P1833">
            <v>1487</v>
          </cell>
          <cell r="Q1833">
            <v>1487</v>
          </cell>
          <cell r="R1833">
            <v>13</v>
          </cell>
          <cell r="S1833">
            <v>10</v>
          </cell>
          <cell r="T1833">
            <v>9</v>
          </cell>
          <cell r="U1833">
            <v>2</v>
          </cell>
          <cell r="V1833">
            <v>6835.9</v>
          </cell>
          <cell r="W1833">
            <v>145</v>
          </cell>
          <cell r="X1833">
            <v>322339.40999999997</v>
          </cell>
          <cell r="Y1833">
            <v>80013</v>
          </cell>
          <cell r="Z1833" t="str">
            <v>A.R. ENTERPRISE</v>
          </cell>
          <cell r="AA1833">
            <v>69</v>
          </cell>
          <cell r="AB1833">
            <v>230164.74</v>
          </cell>
          <cell r="AC1833">
            <v>96</v>
          </cell>
        </row>
        <row r="1834">
          <cell r="F1834">
            <v>8311514</v>
          </cell>
          <cell r="G1834">
            <v>35</v>
          </cell>
          <cell r="H1834">
            <v>2</v>
          </cell>
          <cell r="I1834" t="str">
            <v>14</v>
          </cell>
          <cell r="J1834" t="str">
            <v>DOPE</v>
          </cell>
          <cell r="K1834" t="str">
            <v>18/8</v>
          </cell>
          <cell r="L1834" t="str">
            <v>-</v>
          </cell>
          <cell r="M1834" t="str">
            <v>B</v>
          </cell>
          <cell r="N1834" t="str">
            <v>D</v>
          </cell>
          <cell r="O1834">
            <v>2499</v>
          </cell>
          <cell r="P1834">
            <v>1487</v>
          </cell>
          <cell r="Q1834">
            <v>1487</v>
          </cell>
          <cell r="R1834">
            <v>3</v>
          </cell>
          <cell r="S1834">
            <v>0</v>
          </cell>
          <cell r="T1834">
            <v>2</v>
          </cell>
          <cell r="U1834">
            <v>5</v>
          </cell>
          <cell r="V1834">
            <v>10359.11</v>
          </cell>
          <cell r="W1834">
            <v>100</v>
          </cell>
          <cell r="X1834">
            <v>209211.4</v>
          </cell>
          <cell r="Y1834">
            <v>80013</v>
          </cell>
          <cell r="Z1834" t="str">
            <v>A.R. ENTERPRISE</v>
          </cell>
          <cell r="AA1834">
            <v>101</v>
          </cell>
          <cell r="AB1834">
            <v>263865.90999999997</v>
          </cell>
          <cell r="AC1834">
            <v>50</v>
          </cell>
        </row>
        <row r="1835">
          <cell r="F1835">
            <v>8319115</v>
          </cell>
          <cell r="G1835">
            <v>35</v>
          </cell>
          <cell r="H1835">
            <v>2</v>
          </cell>
          <cell r="I1835" t="str">
            <v>15</v>
          </cell>
          <cell r="J1835" t="str">
            <v>DRIVE-5</v>
          </cell>
          <cell r="K1835" t="str">
            <v>47/8</v>
          </cell>
          <cell r="L1835" t="str">
            <v>+</v>
          </cell>
          <cell r="M1835" t="str">
            <v>B</v>
          </cell>
          <cell r="N1835" t="str">
            <v>W</v>
          </cell>
          <cell r="O1835">
            <v>3999</v>
          </cell>
          <cell r="P1835">
            <v>1625</v>
          </cell>
          <cell r="Q1835">
            <v>1625</v>
          </cell>
          <cell r="R1835">
            <v>-1</v>
          </cell>
          <cell r="S1835">
            <v>0</v>
          </cell>
          <cell r="T1835">
            <v>0</v>
          </cell>
          <cell r="U1835">
            <v>1</v>
          </cell>
          <cell r="V1835">
            <v>3417.95</v>
          </cell>
          <cell r="W1835">
            <v>499</v>
          </cell>
          <cell r="X1835">
            <v>167865.21</v>
          </cell>
          <cell r="Y1835">
            <v>80005</v>
          </cell>
          <cell r="Z1835" t="str">
            <v xml:space="preserve">BATA INDIA     </v>
          </cell>
          <cell r="AA1835">
            <v>0</v>
          </cell>
          <cell r="AB1835">
            <v>0</v>
          </cell>
        </row>
        <row r="1836">
          <cell r="F1836">
            <v>8312115</v>
          </cell>
          <cell r="G1836">
            <v>35</v>
          </cell>
          <cell r="H1836">
            <v>2</v>
          </cell>
          <cell r="I1836" t="str">
            <v>15</v>
          </cell>
          <cell r="J1836" t="str">
            <v>DRIVE-5</v>
          </cell>
          <cell r="K1836" t="str">
            <v>47/8</v>
          </cell>
          <cell r="L1836" t="str">
            <v>+</v>
          </cell>
          <cell r="M1836" t="str">
            <v>B</v>
          </cell>
          <cell r="N1836" t="str">
            <v>W</v>
          </cell>
          <cell r="O1836">
            <v>3999</v>
          </cell>
          <cell r="P1836">
            <v>1625</v>
          </cell>
          <cell r="Q1836">
            <v>1625</v>
          </cell>
          <cell r="R1836">
            <v>0</v>
          </cell>
          <cell r="S1836">
            <v>0</v>
          </cell>
          <cell r="T1836">
            <v>0</v>
          </cell>
          <cell r="U1836">
            <v>2</v>
          </cell>
          <cell r="V1836">
            <v>6323.21</v>
          </cell>
          <cell r="W1836">
            <v>2</v>
          </cell>
          <cell r="X1836">
            <v>6323.21</v>
          </cell>
          <cell r="Y1836">
            <v>80005</v>
          </cell>
          <cell r="Z1836" t="str">
            <v xml:space="preserve">BATA INDIA     </v>
          </cell>
          <cell r="AA1836">
            <v>0</v>
          </cell>
          <cell r="AB1836">
            <v>0</v>
          </cell>
        </row>
        <row r="1837">
          <cell r="F1837">
            <v>8511015</v>
          </cell>
          <cell r="G1837">
            <v>35</v>
          </cell>
          <cell r="H1837">
            <v>2</v>
          </cell>
          <cell r="I1837" t="str">
            <v>15</v>
          </cell>
          <cell r="J1837" t="str">
            <v>CRICKETER</v>
          </cell>
          <cell r="K1837" t="str">
            <v>41/8</v>
          </cell>
          <cell r="L1837" t="str">
            <v>-</v>
          </cell>
          <cell r="M1837" t="str">
            <v>P</v>
          </cell>
          <cell r="N1837" t="str">
            <v>D</v>
          </cell>
          <cell r="O1837">
            <v>1000</v>
          </cell>
          <cell r="P1837">
            <v>1449</v>
          </cell>
          <cell r="Q1837">
            <v>1449</v>
          </cell>
          <cell r="R1837">
            <v>0</v>
          </cell>
          <cell r="S1837">
            <v>0</v>
          </cell>
          <cell r="T1837">
            <v>0</v>
          </cell>
          <cell r="U1837">
            <v>0</v>
          </cell>
          <cell r="V1837">
            <v>0</v>
          </cell>
          <cell r="W1837">
            <v>0</v>
          </cell>
          <cell r="X1837">
            <v>0</v>
          </cell>
          <cell r="Y1837">
            <v>14100</v>
          </cell>
          <cell r="Z1837" t="str">
            <v>LEATHER FACTORY</v>
          </cell>
          <cell r="AA1837">
            <v>2</v>
          </cell>
          <cell r="AB1837">
            <v>854.26</v>
          </cell>
          <cell r="AC1837">
            <v>7</v>
          </cell>
        </row>
        <row r="1838">
          <cell r="F1838">
            <v>8519020</v>
          </cell>
          <cell r="G1838">
            <v>35</v>
          </cell>
          <cell r="H1838">
            <v>2</v>
          </cell>
          <cell r="I1838" t="str">
            <v>20</v>
          </cell>
          <cell r="J1838" t="str">
            <v>EDDIE</v>
          </cell>
          <cell r="K1838" t="str">
            <v>00/0</v>
          </cell>
          <cell r="L1838" t="str">
            <v/>
          </cell>
          <cell r="M1838" t="str">
            <v>B</v>
          </cell>
          <cell r="N1838" t="str">
            <v>D</v>
          </cell>
          <cell r="O1838">
            <v>1999</v>
          </cell>
          <cell r="P1838">
            <v>928</v>
          </cell>
          <cell r="Q1838">
            <v>928</v>
          </cell>
          <cell r="R1838">
            <v>1</v>
          </cell>
          <cell r="S1838">
            <v>1</v>
          </cell>
          <cell r="T1838">
            <v>2</v>
          </cell>
          <cell r="U1838">
            <v>0</v>
          </cell>
          <cell r="V1838">
            <v>0</v>
          </cell>
          <cell r="W1838">
            <v>45</v>
          </cell>
          <cell r="X1838">
            <v>60909.84</v>
          </cell>
          <cell r="Y1838">
            <v>14100</v>
          </cell>
          <cell r="Z1838" t="str">
            <v>LEATHER FACTORY</v>
          </cell>
          <cell r="AA1838">
            <v>193</v>
          </cell>
          <cell r="AB1838">
            <v>319618.26</v>
          </cell>
          <cell r="AC1838">
            <v>237</v>
          </cell>
        </row>
        <row r="1839">
          <cell r="F1839">
            <v>8516020</v>
          </cell>
          <cell r="G1839">
            <v>35</v>
          </cell>
          <cell r="H1839">
            <v>2</v>
          </cell>
          <cell r="I1839" t="str">
            <v>20</v>
          </cell>
          <cell r="J1839" t="str">
            <v>EDDIE</v>
          </cell>
          <cell r="K1839" t="str">
            <v>47/8</v>
          </cell>
          <cell r="L1839" t="str">
            <v>-</v>
          </cell>
          <cell r="M1839" t="str">
            <v>B</v>
          </cell>
          <cell r="N1839" t="str">
            <v>D</v>
          </cell>
          <cell r="O1839">
            <v>999</v>
          </cell>
          <cell r="P1839">
            <v>928</v>
          </cell>
          <cell r="Q1839">
            <v>928</v>
          </cell>
          <cell r="R1839">
            <v>45</v>
          </cell>
          <cell r="S1839">
            <v>0</v>
          </cell>
          <cell r="T1839">
            <v>0</v>
          </cell>
          <cell r="U1839">
            <v>3</v>
          </cell>
          <cell r="V1839">
            <v>2305.39</v>
          </cell>
          <cell r="W1839">
            <v>56</v>
          </cell>
          <cell r="X1839">
            <v>47017.14</v>
          </cell>
          <cell r="Y1839">
            <v>14100</v>
          </cell>
          <cell r="Z1839" t="str">
            <v>LEATHER FACTORY</v>
          </cell>
          <cell r="AA1839">
            <v>187</v>
          </cell>
          <cell r="AB1839">
            <v>307965.90000000002</v>
          </cell>
          <cell r="AC1839">
            <v>234</v>
          </cell>
        </row>
        <row r="1840">
          <cell r="F1840">
            <v>8392123</v>
          </cell>
          <cell r="G1840">
            <v>35</v>
          </cell>
          <cell r="H1840">
            <v>2</v>
          </cell>
          <cell r="I1840" t="str">
            <v>23</v>
          </cell>
          <cell r="J1840" t="str">
            <v>XAVI</v>
          </cell>
          <cell r="K1840" t="str">
            <v>00/0</v>
          </cell>
          <cell r="L1840" t="str">
            <v/>
          </cell>
          <cell r="M1840" t="str">
            <v>P</v>
          </cell>
          <cell r="N1840" t="str">
            <v>N</v>
          </cell>
          <cell r="O1840">
            <v>3999</v>
          </cell>
          <cell r="P1840">
            <v>1623</v>
          </cell>
          <cell r="Q1840">
            <v>1623</v>
          </cell>
          <cell r="R1840">
            <v>2</v>
          </cell>
          <cell r="S1840">
            <v>0</v>
          </cell>
          <cell r="T1840">
            <v>0</v>
          </cell>
          <cell r="U1840">
            <v>0</v>
          </cell>
          <cell r="V1840">
            <v>0</v>
          </cell>
          <cell r="W1840">
            <v>18</v>
          </cell>
          <cell r="X1840">
            <v>60497.72</v>
          </cell>
          <cell r="Y1840">
            <v>80005</v>
          </cell>
          <cell r="Z1840" t="str">
            <v xml:space="preserve">BATA INDIA     </v>
          </cell>
          <cell r="AA1840">
            <v>74</v>
          </cell>
          <cell r="AB1840">
            <v>241717.39</v>
          </cell>
          <cell r="AC1840">
            <v>4</v>
          </cell>
        </row>
        <row r="1841">
          <cell r="F1841">
            <v>8399123</v>
          </cell>
          <cell r="G1841">
            <v>35</v>
          </cell>
          <cell r="H1841">
            <v>2</v>
          </cell>
          <cell r="I1841" t="str">
            <v>23</v>
          </cell>
          <cell r="J1841" t="str">
            <v>XAVI</v>
          </cell>
          <cell r="K1841" t="str">
            <v>00/0</v>
          </cell>
          <cell r="L1841" t="str">
            <v/>
          </cell>
          <cell r="M1841" t="str">
            <v>P</v>
          </cell>
          <cell r="N1841" t="str">
            <v>N</v>
          </cell>
          <cell r="O1841">
            <v>3999</v>
          </cell>
          <cell r="P1841">
            <v>1623</v>
          </cell>
          <cell r="Q1841">
            <v>1623</v>
          </cell>
          <cell r="R1841">
            <v>0</v>
          </cell>
          <cell r="S1841">
            <v>1</v>
          </cell>
          <cell r="T1841">
            <v>0</v>
          </cell>
          <cell r="U1841">
            <v>0</v>
          </cell>
          <cell r="V1841">
            <v>0</v>
          </cell>
          <cell r="W1841">
            <v>6</v>
          </cell>
          <cell r="X1841">
            <v>20507.7</v>
          </cell>
          <cell r="Y1841">
            <v>80005</v>
          </cell>
          <cell r="Z1841" t="str">
            <v xml:space="preserve">BATA INDIA     </v>
          </cell>
          <cell r="AA1841">
            <v>36</v>
          </cell>
          <cell r="AB1841">
            <v>116586.23</v>
          </cell>
          <cell r="AC1841">
            <v>0</v>
          </cell>
        </row>
        <row r="1842">
          <cell r="F1842">
            <v>8612825</v>
          </cell>
          <cell r="G1842">
            <v>35</v>
          </cell>
          <cell r="H1842">
            <v>2</v>
          </cell>
          <cell r="I1842" t="str">
            <v>25</v>
          </cell>
          <cell r="J1842" t="str">
            <v>BRUNO</v>
          </cell>
          <cell r="K1842" t="str">
            <v>00/0</v>
          </cell>
          <cell r="L1842" t="str">
            <v/>
          </cell>
          <cell r="M1842" t="str">
            <v>B</v>
          </cell>
          <cell r="N1842" t="str">
            <v>W</v>
          </cell>
          <cell r="O1842">
            <v>3499</v>
          </cell>
          <cell r="P1842">
            <v>1423</v>
          </cell>
          <cell r="Q1842">
            <v>1423</v>
          </cell>
          <cell r="R1842">
            <v>2</v>
          </cell>
          <cell r="S1842">
            <v>0</v>
          </cell>
          <cell r="T1842">
            <v>0</v>
          </cell>
          <cell r="U1842">
            <v>3</v>
          </cell>
          <cell r="V1842">
            <v>8523.2099999999991</v>
          </cell>
          <cell r="W1842">
            <v>5</v>
          </cell>
          <cell r="X1842">
            <v>13607.23</v>
          </cell>
          <cell r="Y1842">
            <v>80005</v>
          </cell>
          <cell r="Z1842" t="str">
            <v xml:space="preserve">BATA INDIA     </v>
          </cell>
          <cell r="AA1842">
            <v>0</v>
          </cell>
          <cell r="AB1842">
            <v>0</v>
          </cell>
        </row>
        <row r="1843">
          <cell r="F1843">
            <v>8619825</v>
          </cell>
          <cell r="G1843">
            <v>35</v>
          </cell>
          <cell r="H1843">
            <v>2</v>
          </cell>
          <cell r="I1843" t="str">
            <v>25</v>
          </cell>
          <cell r="J1843" t="str">
            <v>BRUNO</v>
          </cell>
          <cell r="K1843" t="str">
            <v>00/0</v>
          </cell>
          <cell r="L1843" t="str">
            <v/>
          </cell>
          <cell r="M1843" t="str">
            <v>B</v>
          </cell>
          <cell r="N1843" t="str">
            <v>W</v>
          </cell>
          <cell r="O1843">
            <v>3499</v>
          </cell>
          <cell r="P1843">
            <v>1423</v>
          </cell>
          <cell r="Q1843">
            <v>1423</v>
          </cell>
          <cell r="R1843">
            <v>2</v>
          </cell>
          <cell r="S1843">
            <v>0</v>
          </cell>
          <cell r="T1843">
            <v>0</v>
          </cell>
          <cell r="U1843">
            <v>5</v>
          </cell>
          <cell r="V1843">
            <v>13009.11</v>
          </cell>
          <cell r="W1843">
            <v>7</v>
          </cell>
          <cell r="X1843">
            <v>18093.13</v>
          </cell>
          <cell r="Y1843">
            <v>80005</v>
          </cell>
          <cell r="Z1843" t="str">
            <v xml:space="preserve">BATA INDIA     </v>
          </cell>
          <cell r="AA1843">
            <v>0</v>
          </cell>
          <cell r="AB1843">
            <v>0</v>
          </cell>
        </row>
        <row r="1844">
          <cell r="F1844">
            <v>8396032</v>
          </cell>
          <cell r="G1844">
            <v>35</v>
          </cell>
          <cell r="H1844">
            <v>2</v>
          </cell>
          <cell r="I1844" t="str">
            <v>32</v>
          </cell>
          <cell r="J1844" t="str">
            <v>SP-02</v>
          </cell>
          <cell r="K1844" t="str">
            <v>18/8</v>
          </cell>
          <cell r="L1844" t="str">
            <v>-</v>
          </cell>
          <cell r="M1844" t="str">
            <v>P</v>
          </cell>
          <cell r="N1844" t="str">
            <v>D</v>
          </cell>
          <cell r="O1844">
            <v>3999</v>
          </cell>
          <cell r="P1844">
            <v>2206</v>
          </cell>
          <cell r="Q1844">
            <v>2206</v>
          </cell>
          <cell r="R1844">
            <v>0</v>
          </cell>
          <cell r="S1844">
            <v>0</v>
          </cell>
          <cell r="T1844">
            <v>0</v>
          </cell>
          <cell r="U1844">
            <v>0</v>
          </cell>
          <cell r="V1844">
            <v>0</v>
          </cell>
          <cell r="W1844">
            <v>17</v>
          </cell>
          <cell r="X1844">
            <v>52122.46</v>
          </cell>
          <cell r="Y1844">
            <v>80005</v>
          </cell>
          <cell r="Z1844" t="str">
            <v xml:space="preserve">BATA INDIA     </v>
          </cell>
          <cell r="AA1844">
            <v>36</v>
          </cell>
          <cell r="AB1844">
            <v>101089.3</v>
          </cell>
          <cell r="AC1844">
            <v>147</v>
          </cell>
        </row>
        <row r="1845">
          <cell r="F1845">
            <v>8392032</v>
          </cell>
          <cell r="G1845">
            <v>35</v>
          </cell>
          <cell r="H1845">
            <v>2</v>
          </cell>
          <cell r="I1845" t="str">
            <v>32</v>
          </cell>
          <cell r="J1845" t="str">
            <v>SP-02</v>
          </cell>
          <cell r="K1845" t="str">
            <v>18/8</v>
          </cell>
          <cell r="L1845" t="str">
            <v>-</v>
          </cell>
          <cell r="M1845" t="str">
            <v>P</v>
          </cell>
          <cell r="N1845" t="str">
            <v>D</v>
          </cell>
          <cell r="O1845">
            <v>3999</v>
          </cell>
          <cell r="P1845">
            <v>2206</v>
          </cell>
          <cell r="Q1845">
            <v>2206</v>
          </cell>
          <cell r="R1845">
            <v>0</v>
          </cell>
          <cell r="S1845">
            <v>0</v>
          </cell>
          <cell r="T1845">
            <v>1</v>
          </cell>
          <cell r="U1845">
            <v>0</v>
          </cell>
          <cell r="V1845">
            <v>0</v>
          </cell>
          <cell r="W1845">
            <v>18</v>
          </cell>
          <cell r="X1845">
            <v>59985.02</v>
          </cell>
          <cell r="Y1845">
            <v>80005</v>
          </cell>
          <cell r="Z1845" t="str">
            <v xml:space="preserve">BATA INDIA     </v>
          </cell>
          <cell r="AA1845">
            <v>14</v>
          </cell>
          <cell r="AB1845">
            <v>51954.9</v>
          </cell>
          <cell r="AC1845">
            <v>125</v>
          </cell>
        </row>
        <row r="1846">
          <cell r="F1846">
            <v>8391935</v>
          </cell>
          <cell r="G1846">
            <v>35</v>
          </cell>
          <cell r="H1846">
            <v>2</v>
          </cell>
          <cell r="I1846" t="str">
            <v>35</v>
          </cell>
          <cell r="J1846" t="str">
            <v>DP4</v>
          </cell>
          <cell r="K1846" t="str">
            <v>00/0</v>
          </cell>
          <cell r="L1846" t="str">
            <v/>
          </cell>
          <cell r="M1846" t="str">
            <v>P</v>
          </cell>
          <cell r="N1846" t="str">
            <v>D</v>
          </cell>
          <cell r="O1846">
            <v>5499</v>
          </cell>
          <cell r="P1846">
            <v>2308</v>
          </cell>
          <cell r="Q1846">
            <v>2308</v>
          </cell>
          <cell r="R1846">
            <v>0</v>
          </cell>
          <cell r="S1846">
            <v>0</v>
          </cell>
          <cell r="T1846">
            <v>0</v>
          </cell>
          <cell r="U1846">
            <v>0</v>
          </cell>
          <cell r="V1846">
            <v>0</v>
          </cell>
          <cell r="W1846">
            <v>16</v>
          </cell>
          <cell r="X1846">
            <v>70970</v>
          </cell>
          <cell r="Y1846">
            <v>80005</v>
          </cell>
          <cell r="Z1846" t="str">
            <v xml:space="preserve">BATA INDIA     </v>
          </cell>
          <cell r="AA1846">
            <v>12</v>
          </cell>
          <cell r="AB1846">
            <v>54520</v>
          </cell>
          <cell r="AC1846">
            <v>60</v>
          </cell>
        </row>
        <row r="1847">
          <cell r="F1847">
            <v>8216046</v>
          </cell>
          <cell r="G1847">
            <v>35</v>
          </cell>
          <cell r="H1847">
            <v>2</v>
          </cell>
          <cell r="I1847" t="str">
            <v>46</v>
          </cell>
          <cell r="J1847" t="str">
            <v>SPARX</v>
          </cell>
          <cell r="K1847" t="str">
            <v>21/6</v>
          </cell>
          <cell r="L1847" t="str">
            <v>+</v>
          </cell>
          <cell r="M1847" t="str">
            <v>P</v>
          </cell>
          <cell r="N1847" t="str">
            <v>D</v>
          </cell>
          <cell r="O1847">
            <v>1999</v>
          </cell>
          <cell r="P1847">
            <v>931</v>
          </cell>
          <cell r="Q1847">
            <v>931</v>
          </cell>
          <cell r="R1847">
            <v>3</v>
          </cell>
          <cell r="S1847">
            <v>6</v>
          </cell>
          <cell r="T1847">
            <v>8</v>
          </cell>
          <cell r="U1847">
            <v>4</v>
          </cell>
          <cell r="V1847">
            <v>6406.85</v>
          </cell>
          <cell r="W1847">
            <v>212</v>
          </cell>
          <cell r="X1847">
            <v>344606.43</v>
          </cell>
          <cell r="Y1847">
            <v>14100</v>
          </cell>
          <cell r="Z1847" t="str">
            <v>LEATHER FACTORY</v>
          </cell>
          <cell r="AA1847">
            <v>186</v>
          </cell>
          <cell r="AB1847">
            <v>314766.09000000003</v>
          </cell>
          <cell r="AC1847">
            <v>129</v>
          </cell>
        </row>
        <row r="1848">
          <cell r="F1848">
            <v>8212046</v>
          </cell>
          <cell r="G1848">
            <v>35</v>
          </cell>
          <cell r="H1848">
            <v>2</v>
          </cell>
          <cell r="I1848" t="str">
            <v>46</v>
          </cell>
          <cell r="J1848" t="str">
            <v>SPARX</v>
          </cell>
          <cell r="K1848" t="str">
            <v>21/6</v>
          </cell>
          <cell r="L1848" t="str">
            <v>+</v>
          </cell>
          <cell r="M1848" t="str">
            <v>P</v>
          </cell>
          <cell r="N1848" t="str">
            <v>D</v>
          </cell>
          <cell r="O1848">
            <v>1999</v>
          </cell>
          <cell r="P1848">
            <v>931</v>
          </cell>
          <cell r="Q1848">
            <v>931</v>
          </cell>
          <cell r="R1848">
            <v>5</v>
          </cell>
          <cell r="S1848">
            <v>7</v>
          </cell>
          <cell r="T1848">
            <v>11</v>
          </cell>
          <cell r="U1848">
            <v>5</v>
          </cell>
          <cell r="V1848">
            <v>8542.75</v>
          </cell>
          <cell r="W1848">
            <v>158</v>
          </cell>
          <cell r="X1848">
            <v>250825.45</v>
          </cell>
          <cell r="Y1848">
            <v>14100</v>
          </cell>
          <cell r="Z1848" t="str">
            <v>LEATHER FACTORY</v>
          </cell>
          <cell r="AA1848">
            <v>146</v>
          </cell>
          <cell r="AB1848">
            <v>243434.06</v>
          </cell>
          <cell r="AC1848">
            <v>115</v>
          </cell>
        </row>
        <row r="1849">
          <cell r="F1849">
            <v>8516046</v>
          </cell>
          <cell r="G1849">
            <v>35</v>
          </cell>
          <cell r="H1849">
            <v>2</v>
          </cell>
          <cell r="I1849" t="str">
            <v>46</v>
          </cell>
          <cell r="J1849" t="str">
            <v>FLASH</v>
          </cell>
          <cell r="K1849" t="str">
            <v>35/6</v>
          </cell>
          <cell r="L1849" t="str">
            <v>+</v>
          </cell>
          <cell r="M1849" t="str">
            <v>B</v>
          </cell>
          <cell r="N1849" t="str">
            <v>D</v>
          </cell>
          <cell r="O1849">
            <v>1999</v>
          </cell>
          <cell r="P1849">
            <v>866</v>
          </cell>
          <cell r="Q1849">
            <v>866</v>
          </cell>
          <cell r="R1849">
            <v>0</v>
          </cell>
          <cell r="S1849">
            <v>1</v>
          </cell>
          <cell r="T1849">
            <v>2</v>
          </cell>
          <cell r="U1849">
            <v>0</v>
          </cell>
          <cell r="V1849">
            <v>0</v>
          </cell>
          <cell r="W1849">
            <v>25</v>
          </cell>
          <cell r="X1849">
            <v>38100.71</v>
          </cell>
          <cell r="Y1849">
            <v>13261</v>
          </cell>
          <cell r="Z1849" t="str">
            <v xml:space="preserve">D.I.P.         </v>
          </cell>
          <cell r="AA1849">
            <v>213</v>
          </cell>
          <cell r="AB1849">
            <v>359564.26</v>
          </cell>
          <cell r="AC1849">
            <v>518</v>
          </cell>
        </row>
        <row r="1850">
          <cell r="F1850">
            <v>8392550</v>
          </cell>
          <cell r="G1850">
            <v>35</v>
          </cell>
          <cell r="H1850">
            <v>2</v>
          </cell>
          <cell r="I1850" t="str">
            <v>50</v>
          </cell>
          <cell r="J1850" t="str">
            <v>NICK</v>
          </cell>
          <cell r="K1850" t="str">
            <v>00/0</v>
          </cell>
          <cell r="L1850" t="str">
            <v/>
          </cell>
          <cell r="M1850" t="str">
            <v>B</v>
          </cell>
          <cell r="N1850" t="str">
            <v>B</v>
          </cell>
          <cell r="O1850">
            <v>1799</v>
          </cell>
          <cell r="P1850">
            <v>852</v>
          </cell>
          <cell r="Q1850">
            <v>852</v>
          </cell>
          <cell r="R1850">
            <v>18</v>
          </cell>
          <cell r="S1850">
            <v>21</v>
          </cell>
          <cell r="T1850">
            <v>21</v>
          </cell>
          <cell r="U1850">
            <v>24</v>
          </cell>
          <cell r="V1850">
            <v>35518.800000000003</v>
          </cell>
          <cell r="W1850">
            <v>735</v>
          </cell>
          <cell r="X1850">
            <v>1143766.3</v>
          </cell>
          <cell r="Y1850">
            <v>14100</v>
          </cell>
          <cell r="Z1850" t="str">
            <v>LEATHER FACTORY</v>
          </cell>
          <cell r="AA1850">
            <v>245</v>
          </cell>
          <cell r="AB1850">
            <v>370025.85</v>
          </cell>
        </row>
        <row r="1851">
          <cell r="F1851">
            <v>8392350</v>
          </cell>
          <cell r="G1851">
            <v>35</v>
          </cell>
          <cell r="H1851">
            <v>2</v>
          </cell>
          <cell r="I1851" t="str">
            <v>50</v>
          </cell>
          <cell r="J1851" t="str">
            <v>NICK</v>
          </cell>
          <cell r="K1851" t="str">
            <v>00/0</v>
          </cell>
          <cell r="L1851" t="str">
            <v/>
          </cell>
          <cell r="M1851" t="str">
            <v>B</v>
          </cell>
          <cell r="N1851" t="str">
            <v>D</v>
          </cell>
          <cell r="O1851">
            <v>1799</v>
          </cell>
          <cell r="P1851">
            <v>852</v>
          </cell>
          <cell r="Q1851">
            <v>852</v>
          </cell>
          <cell r="R1851">
            <v>0</v>
          </cell>
          <cell r="S1851">
            <v>0</v>
          </cell>
          <cell r="T1851">
            <v>0</v>
          </cell>
          <cell r="U1851">
            <v>0</v>
          </cell>
          <cell r="V1851">
            <v>0</v>
          </cell>
          <cell r="W1851">
            <v>0</v>
          </cell>
          <cell r="X1851">
            <v>0</v>
          </cell>
          <cell r="Y1851">
            <v>14100</v>
          </cell>
          <cell r="Z1851" t="str">
            <v>LEATHER FACTORY</v>
          </cell>
          <cell r="AA1851">
            <v>0</v>
          </cell>
          <cell r="AB1851">
            <v>0</v>
          </cell>
        </row>
        <row r="1852">
          <cell r="F1852">
            <v>8399950</v>
          </cell>
          <cell r="G1852">
            <v>35</v>
          </cell>
          <cell r="H1852">
            <v>2</v>
          </cell>
          <cell r="I1852" t="str">
            <v>50</v>
          </cell>
          <cell r="J1852" t="str">
            <v>NICK</v>
          </cell>
          <cell r="K1852" t="str">
            <v>00/0</v>
          </cell>
          <cell r="L1852" t="str">
            <v/>
          </cell>
          <cell r="M1852" t="str">
            <v>B</v>
          </cell>
          <cell r="N1852" t="str">
            <v>B</v>
          </cell>
          <cell r="O1852">
            <v>1799</v>
          </cell>
          <cell r="P1852">
            <v>852</v>
          </cell>
          <cell r="Q1852">
            <v>852</v>
          </cell>
          <cell r="R1852">
            <v>66</v>
          </cell>
          <cell r="S1852">
            <v>39</v>
          </cell>
          <cell r="T1852">
            <v>42</v>
          </cell>
          <cell r="U1852">
            <v>52</v>
          </cell>
          <cell r="V1852">
            <v>78648.759999999995</v>
          </cell>
          <cell r="W1852">
            <v>1305</v>
          </cell>
          <cell r="X1852">
            <v>1974829.6</v>
          </cell>
          <cell r="Y1852">
            <v>14100</v>
          </cell>
          <cell r="Z1852" t="str">
            <v>LEATHER FACTORY</v>
          </cell>
          <cell r="AA1852">
            <v>541</v>
          </cell>
          <cell r="AB1852">
            <v>814856.45</v>
          </cell>
        </row>
        <row r="1853">
          <cell r="F1853">
            <v>8392166</v>
          </cell>
          <cell r="G1853">
            <v>35</v>
          </cell>
          <cell r="H1853">
            <v>2</v>
          </cell>
          <cell r="I1853" t="str">
            <v>66</v>
          </cell>
          <cell r="J1853" t="str">
            <v>KITT</v>
          </cell>
          <cell r="K1853" t="str">
            <v>00/0</v>
          </cell>
          <cell r="L1853" t="str">
            <v/>
          </cell>
          <cell r="M1853" t="str">
            <v>B</v>
          </cell>
          <cell r="N1853" t="str">
            <v>W</v>
          </cell>
          <cell r="O1853">
            <v>1999</v>
          </cell>
          <cell r="P1853">
            <v>875</v>
          </cell>
          <cell r="Q1853">
            <v>875</v>
          </cell>
          <cell r="R1853">
            <v>0</v>
          </cell>
          <cell r="S1853">
            <v>0</v>
          </cell>
          <cell r="T1853">
            <v>0</v>
          </cell>
          <cell r="U1853">
            <v>0</v>
          </cell>
          <cell r="V1853">
            <v>0</v>
          </cell>
          <cell r="W1853">
            <v>0</v>
          </cell>
          <cell r="X1853">
            <v>0</v>
          </cell>
          <cell r="Y1853">
            <v>14100</v>
          </cell>
          <cell r="Z1853" t="str">
            <v>LEATHER FACTORY</v>
          </cell>
          <cell r="AA1853">
            <v>0</v>
          </cell>
          <cell r="AB1853">
            <v>0</v>
          </cell>
        </row>
        <row r="1854">
          <cell r="F1854">
            <v>8399166</v>
          </cell>
          <cell r="G1854">
            <v>35</v>
          </cell>
          <cell r="H1854">
            <v>2</v>
          </cell>
          <cell r="I1854" t="str">
            <v>66</v>
          </cell>
          <cell r="J1854" t="str">
            <v>KITT</v>
          </cell>
          <cell r="K1854" t="str">
            <v>00/0</v>
          </cell>
          <cell r="L1854" t="str">
            <v/>
          </cell>
          <cell r="M1854" t="str">
            <v>B</v>
          </cell>
          <cell r="N1854" t="str">
            <v>W</v>
          </cell>
          <cell r="O1854">
            <v>1999</v>
          </cell>
          <cell r="P1854">
            <v>875</v>
          </cell>
          <cell r="Q1854">
            <v>875</v>
          </cell>
          <cell r="R1854">
            <v>0</v>
          </cell>
          <cell r="S1854">
            <v>0</v>
          </cell>
          <cell r="T1854">
            <v>0</v>
          </cell>
          <cell r="U1854">
            <v>0</v>
          </cell>
          <cell r="V1854">
            <v>0</v>
          </cell>
          <cell r="W1854">
            <v>0</v>
          </cell>
          <cell r="X1854">
            <v>0</v>
          </cell>
          <cell r="Y1854">
            <v>14100</v>
          </cell>
          <cell r="Z1854" t="str">
            <v>LEATHER FACTORY</v>
          </cell>
          <cell r="AA1854">
            <v>0</v>
          </cell>
          <cell r="AB1854">
            <v>0</v>
          </cell>
        </row>
        <row r="1855">
          <cell r="F1855">
            <v>8516073</v>
          </cell>
          <cell r="G1855">
            <v>35</v>
          </cell>
          <cell r="H1855">
            <v>2</v>
          </cell>
          <cell r="I1855" t="str">
            <v>73</v>
          </cell>
          <cell r="J1855" t="str">
            <v>PORTO</v>
          </cell>
          <cell r="K1855" t="str">
            <v>47/8</v>
          </cell>
          <cell r="L1855" t="str">
            <v>-</v>
          </cell>
          <cell r="M1855" t="str">
            <v>W</v>
          </cell>
          <cell r="N1855" t="str">
            <v>D</v>
          </cell>
          <cell r="O1855">
            <v>1099</v>
          </cell>
          <cell r="P1855">
            <v>1034</v>
          </cell>
          <cell r="Q1855">
            <v>1034</v>
          </cell>
          <cell r="R1855">
            <v>2</v>
          </cell>
          <cell r="S1855">
            <v>0</v>
          </cell>
          <cell r="T1855">
            <v>0</v>
          </cell>
          <cell r="U1855">
            <v>5</v>
          </cell>
          <cell r="V1855">
            <v>4696.6000000000004</v>
          </cell>
          <cell r="W1855">
            <v>9</v>
          </cell>
          <cell r="X1855">
            <v>10052.42</v>
          </cell>
          <cell r="Y1855">
            <v>14100</v>
          </cell>
          <cell r="Z1855" t="str">
            <v>LEATHER FACTORY</v>
          </cell>
          <cell r="AA1855">
            <v>21</v>
          </cell>
          <cell r="AB1855">
            <v>31255.88</v>
          </cell>
          <cell r="AC1855">
            <v>114</v>
          </cell>
        </row>
        <row r="1856">
          <cell r="F1856">
            <v>8319592</v>
          </cell>
          <cell r="G1856">
            <v>35</v>
          </cell>
          <cell r="H1856">
            <v>2</v>
          </cell>
          <cell r="I1856" t="str">
            <v>92</v>
          </cell>
          <cell r="J1856" t="str">
            <v>SMASH</v>
          </cell>
          <cell r="K1856" t="str">
            <v>00/0</v>
          </cell>
          <cell r="L1856" t="str">
            <v/>
          </cell>
          <cell r="M1856" t="str">
            <v>T</v>
          </cell>
          <cell r="N1856" t="str">
            <v>D</v>
          </cell>
          <cell r="O1856">
            <v>2999</v>
          </cell>
          <cell r="P1856">
            <v>1349</v>
          </cell>
          <cell r="Q1856">
            <v>1349</v>
          </cell>
          <cell r="R1856">
            <v>1</v>
          </cell>
          <cell r="S1856">
            <v>0</v>
          </cell>
          <cell r="T1856">
            <v>0</v>
          </cell>
          <cell r="U1856">
            <v>0</v>
          </cell>
          <cell r="V1856">
            <v>0</v>
          </cell>
          <cell r="W1856">
            <v>9</v>
          </cell>
          <cell r="X1856">
            <v>21428.77</v>
          </cell>
          <cell r="Y1856">
            <v>80005</v>
          </cell>
          <cell r="Z1856" t="str">
            <v xml:space="preserve">BATA INDIA     </v>
          </cell>
          <cell r="AA1856">
            <v>48</v>
          </cell>
          <cell r="AB1856">
            <v>117781.33</v>
          </cell>
          <cell r="AC1856">
            <v>98</v>
          </cell>
        </row>
        <row r="1857">
          <cell r="F1857">
            <v>8316592</v>
          </cell>
          <cell r="G1857">
            <v>35</v>
          </cell>
          <cell r="H1857">
            <v>2</v>
          </cell>
          <cell r="I1857" t="str">
            <v>92</v>
          </cell>
          <cell r="J1857" t="str">
            <v>SMASH</v>
          </cell>
          <cell r="K1857" t="str">
            <v>27/8</v>
          </cell>
          <cell r="L1857" t="str">
            <v>-</v>
          </cell>
          <cell r="M1857" t="str">
            <v>T</v>
          </cell>
          <cell r="N1857" t="str">
            <v>D</v>
          </cell>
          <cell r="O1857">
            <v>1990</v>
          </cell>
          <cell r="P1857">
            <v>1349</v>
          </cell>
          <cell r="Q1857">
            <v>1349</v>
          </cell>
          <cell r="R1857">
            <v>0</v>
          </cell>
          <cell r="S1857">
            <v>0</v>
          </cell>
          <cell r="T1857">
            <v>0</v>
          </cell>
          <cell r="U1857">
            <v>1</v>
          </cell>
          <cell r="V1857">
            <v>1700.85</v>
          </cell>
          <cell r="W1857">
            <v>14</v>
          </cell>
          <cell r="X1857">
            <v>23556.78</v>
          </cell>
          <cell r="Y1857">
            <v>80005</v>
          </cell>
          <cell r="Z1857" t="str">
            <v xml:space="preserve">BATA INDIA     </v>
          </cell>
          <cell r="AA1857">
            <v>34</v>
          </cell>
          <cell r="AB1857">
            <v>40661.06</v>
          </cell>
          <cell r="AC1857">
            <v>187</v>
          </cell>
        </row>
        <row r="1858">
          <cell r="F1858">
            <v>8511099</v>
          </cell>
          <cell r="G1858">
            <v>35</v>
          </cell>
          <cell r="H1858">
            <v>2</v>
          </cell>
          <cell r="I1858" t="str">
            <v>99</v>
          </cell>
          <cell r="J1858" t="str">
            <v>GLEN</v>
          </cell>
          <cell r="K1858" t="str">
            <v>00/0</v>
          </cell>
          <cell r="L1858" t="str">
            <v/>
          </cell>
          <cell r="M1858" t="str">
            <v>B</v>
          </cell>
          <cell r="N1858" t="str">
            <v>D</v>
          </cell>
          <cell r="O1858">
            <v>1999</v>
          </cell>
          <cell r="P1858">
            <v>993</v>
          </cell>
          <cell r="Q1858">
            <v>993</v>
          </cell>
          <cell r="R1858">
            <v>0</v>
          </cell>
          <cell r="S1858">
            <v>1</v>
          </cell>
          <cell r="T1858">
            <v>0</v>
          </cell>
          <cell r="U1858">
            <v>1</v>
          </cell>
          <cell r="V1858">
            <v>1708.55</v>
          </cell>
          <cell r="W1858">
            <v>7</v>
          </cell>
          <cell r="X1858">
            <v>7261.34</v>
          </cell>
          <cell r="Y1858">
            <v>14100</v>
          </cell>
          <cell r="Z1858" t="str">
            <v>LEATHER FACTORY</v>
          </cell>
          <cell r="AA1858">
            <v>393</v>
          </cell>
          <cell r="AB1858">
            <v>536707.76</v>
          </cell>
          <cell r="AC1858">
            <v>284</v>
          </cell>
        </row>
        <row r="1859">
          <cell r="F1859">
            <v>8512099</v>
          </cell>
          <cell r="G1859">
            <v>35</v>
          </cell>
          <cell r="H1859">
            <v>2</v>
          </cell>
          <cell r="I1859" t="str">
            <v>99</v>
          </cell>
          <cell r="J1859" t="str">
            <v>GLEN</v>
          </cell>
          <cell r="K1859" t="str">
            <v>00/0</v>
          </cell>
          <cell r="L1859" t="str">
            <v/>
          </cell>
          <cell r="M1859" t="str">
            <v>B</v>
          </cell>
          <cell r="N1859" t="str">
            <v>D</v>
          </cell>
          <cell r="O1859">
            <v>1999</v>
          </cell>
          <cell r="P1859">
            <v>993</v>
          </cell>
          <cell r="Q1859">
            <v>993</v>
          </cell>
          <cell r="R1859">
            <v>3</v>
          </cell>
          <cell r="S1859">
            <v>0</v>
          </cell>
          <cell r="T1859">
            <v>1</v>
          </cell>
          <cell r="U1859">
            <v>4</v>
          </cell>
          <cell r="V1859">
            <v>6834.2</v>
          </cell>
          <cell r="W1859">
            <v>64</v>
          </cell>
          <cell r="X1859">
            <v>107775.3</v>
          </cell>
          <cell r="Y1859">
            <v>14100</v>
          </cell>
          <cell r="Z1859" t="str">
            <v>LEATHER FACTORY</v>
          </cell>
          <cell r="AA1859">
            <v>449</v>
          </cell>
          <cell r="AB1859">
            <v>743337.97</v>
          </cell>
          <cell r="AC1859">
            <v>330</v>
          </cell>
        </row>
        <row r="1860">
          <cell r="F1860">
            <v>8516099</v>
          </cell>
          <cell r="G1860">
            <v>35</v>
          </cell>
          <cell r="H1860">
            <v>2</v>
          </cell>
          <cell r="I1860" t="str">
            <v>99</v>
          </cell>
          <cell r="J1860" t="str">
            <v>GLEN</v>
          </cell>
          <cell r="K1860" t="str">
            <v>00/0</v>
          </cell>
          <cell r="L1860" t="str">
            <v/>
          </cell>
          <cell r="M1860" t="str">
            <v>B</v>
          </cell>
          <cell r="N1860" t="str">
            <v>D</v>
          </cell>
          <cell r="O1860">
            <v>1999</v>
          </cell>
          <cell r="P1860">
            <v>993</v>
          </cell>
          <cell r="Q1860">
            <v>993</v>
          </cell>
          <cell r="R1860">
            <v>1</v>
          </cell>
          <cell r="S1860">
            <v>1</v>
          </cell>
          <cell r="T1860">
            <v>1</v>
          </cell>
          <cell r="U1860">
            <v>2</v>
          </cell>
          <cell r="V1860">
            <v>3417.1</v>
          </cell>
          <cell r="W1860">
            <v>28</v>
          </cell>
          <cell r="X1860">
            <v>46284.62</v>
          </cell>
          <cell r="Y1860">
            <v>14100</v>
          </cell>
          <cell r="Z1860" t="str">
            <v>LEATHER FACTORY</v>
          </cell>
          <cell r="AA1860">
            <v>195</v>
          </cell>
          <cell r="AB1860">
            <v>327016.38</v>
          </cell>
          <cell r="AC1860">
            <v>237</v>
          </cell>
        </row>
        <row r="1861">
          <cell r="F1861">
            <v>8392001</v>
          </cell>
          <cell r="G1861">
            <v>35</v>
          </cell>
          <cell r="H1861">
            <v>4</v>
          </cell>
          <cell r="I1861" t="str">
            <v>01</v>
          </cell>
          <cell r="J1861" t="str">
            <v>SCOTT</v>
          </cell>
          <cell r="K1861" t="str">
            <v>00/0</v>
          </cell>
          <cell r="L1861" t="str">
            <v/>
          </cell>
          <cell r="M1861" t="str">
            <v>P</v>
          </cell>
          <cell r="N1861" t="str">
            <v>W</v>
          </cell>
          <cell r="O1861">
            <v>4999</v>
          </cell>
          <cell r="P1861">
            <v>2571.44</v>
          </cell>
          <cell r="Q1861">
            <v>2571.44</v>
          </cell>
          <cell r="R1861">
            <v>0</v>
          </cell>
          <cell r="S1861">
            <v>0</v>
          </cell>
          <cell r="T1861">
            <v>0</v>
          </cell>
          <cell r="U1861">
            <v>0</v>
          </cell>
          <cell r="V1861">
            <v>0</v>
          </cell>
          <cell r="W1861">
            <v>0</v>
          </cell>
          <cell r="X1861">
            <v>0</v>
          </cell>
          <cell r="Y1861">
            <v>80005</v>
          </cell>
          <cell r="Z1861" t="str">
            <v xml:space="preserve">BATA INDIA     </v>
          </cell>
        </row>
        <row r="1862">
          <cell r="F1862">
            <v>8399001</v>
          </cell>
          <cell r="G1862">
            <v>35</v>
          </cell>
          <cell r="H1862">
            <v>4</v>
          </cell>
          <cell r="I1862" t="str">
            <v>01</v>
          </cell>
          <cell r="J1862" t="str">
            <v>SCOTT</v>
          </cell>
          <cell r="K1862" t="str">
            <v>00/0</v>
          </cell>
          <cell r="L1862" t="str">
            <v/>
          </cell>
          <cell r="M1862" t="str">
            <v>P</v>
          </cell>
          <cell r="N1862" t="str">
            <v>W</v>
          </cell>
          <cell r="O1862">
            <v>4999</v>
          </cell>
          <cell r="P1862">
            <v>2571.44</v>
          </cell>
          <cell r="Q1862">
            <v>2571.44</v>
          </cell>
          <cell r="R1862">
            <v>0</v>
          </cell>
          <cell r="S1862">
            <v>0</v>
          </cell>
          <cell r="T1862">
            <v>0</v>
          </cell>
          <cell r="U1862">
            <v>0</v>
          </cell>
          <cell r="V1862">
            <v>0</v>
          </cell>
          <cell r="W1862">
            <v>0</v>
          </cell>
          <cell r="X1862">
            <v>0</v>
          </cell>
          <cell r="Y1862">
            <v>80005</v>
          </cell>
          <cell r="Z1862" t="str">
            <v xml:space="preserve">BATA INDIA     </v>
          </cell>
        </row>
        <row r="1863">
          <cell r="F1863">
            <v>8319903</v>
          </cell>
          <cell r="G1863">
            <v>35</v>
          </cell>
          <cell r="H1863">
            <v>4</v>
          </cell>
          <cell r="I1863" t="str">
            <v>03</v>
          </cell>
          <cell r="J1863" t="str">
            <v>NAVY JOGGING</v>
          </cell>
          <cell r="K1863" t="str">
            <v>00/0</v>
          </cell>
          <cell r="L1863" t="str">
            <v/>
          </cell>
          <cell r="M1863" t="str">
            <v>P</v>
          </cell>
          <cell r="N1863" t="str">
            <v>D</v>
          </cell>
          <cell r="O1863">
            <v>4700</v>
          </cell>
          <cell r="P1863">
            <v>2454</v>
          </cell>
          <cell r="Q1863">
            <v>2454</v>
          </cell>
          <cell r="R1863">
            <v>0</v>
          </cell>
          <cell r="S1863">
            <v>0</v>
          </cell>
          <cell r="T1863">
            <v>0</v>
          </cell>
          <cell r="U1863">
            <v>0</v>
          </cell>
          <cell r="V1863">
            <v>0</v>
          </cell>
          <cell r="W1863">
            <v>0</v>
          </cell>
          <cell r="X1863">
            <v>0</v>
          </cell>
          <cell r="Y1863">
            <v>80005</v>
          </cell>
          <cell r="Z1863" t="str">
            <v xml:space="preserve">BATA INDIA     </v>
          </cell>
          <cell r="AA1863">
            <v>0</v>
          </cell>
          <cell r="AB1863">
            <v>0</v>
          </cell>
          <cell r="AC1863">
            <v>1</v>
          </cell>
        </row>
        <row r="1864">
          <cell r="F1864">
            <v>8512908</v>
          </cell>
          <cell r="G1864">
            <v>35</v>
          </cell>
          <cell r="H1864">
            <v>4</v>
          </cell>
          <cell r="I1864" t="str">
            <v>08</v>
          </cell>
          <cell r="J1864" t="str">
            <v>XORISE PHANTOM</v>
          </cell>
          <cell r="K1864" t="str">
            <v>00/0</v>
          </cell>
          <cell r="L1864" t="str">
            <v/>
          </cell>
          <cell r="M1864" t="str">
            <v>P</v>
          </cell>
          <cell r="N1864" t="str">
            <v>D</v>
          </cell>
          <cell r="O1864">
            <v>6999</v>
          </cell>
          <cell r="P1864">
            <v>3068</v>
          </cell>
          <cell r="Q1864">
            <v>3068</v>
          </cell>
          <cell r="R1864">
            <v>2</v>
          </cell>
          <cell r="S1864">
            <v>1</v>
          </cell>
          <cell r="T1864">
            <v>4</v>
          </cell>
          <cell r="U1864">
            <v>4</v>
          </cell>
          <cell r="V1864">
            <v>21834.48</v>
          </cell>
          <cell r="W1864">
            <v>74</v>
          </cell>
          <cell r="X1864">
            <v>432502.22</v>
          </cell>
          <cell r="Y1864">
            <v>80025</v>
          </cell>
          <cell r="Z1864" t="str">
            <v xml:space="preserve">CFS            </v>
          </cell>
          <cell r="AA1864">
            <v>0</v>
          </cell>
          <cell r="AB1864">
            <v>0</v>
          </cell>
        </row>
        <row r="1865">
          <cell r="F1865">
            <v>8516908</v>
          </cell>
          <cell r="G1865">
            <v>35</v>
          </cell>
          <cell r="H1865">
            <v>4</v>
          </cell>
          <cell r="I1865" t="str">
            <v>08</v>
          </cell>
          <cell r="J1865" t="str">
            <v>XORISE PHANTOM</v>
          </cell>
          <cell r="K1865" t="str">
            <v>00/0</v>
          </cell>
          <cell r="L1865" t="str">
            <v/>
          </cell>
          <cell r="M1865" t="str">
            <v>P</v>
          </cell>
          <cell r="N1865" t="str">
            <v>D</v>
          </cell>
          <cell r="O1865">
            <v>6999</v>
          </cell>
          <cell r="P1865">
            <v>3068</v>
          </cell>
          <cell r="Q1865">
            <v>3068</v>
          </cell>
          <cell r="R1865">
            <v>5</v>
          </cell>
          <cell r="S1865">
            <v>3</v>
          </cell>
          <cell r="T1865">
            <v>2</v>
          </cell>
          <cell r="U1865">
            <v>1</v>
          </cell>
          <cell r="V1865">
            <v>5982.05</v>
          </cell>
          <cell r="W1865">
            <v>52</v>
          </cell>
          <cell r="X1865">
            <v>306580.05</v>
          </cell>
          <cell r="Y1865">
            <v>80025</v>
          </cell>
          <cell r="Z1865" t="str">
            <v xml:space="preserve">CFS            </v>
          </cell>
          <cell r="AA1865">
            <v>0</v>
          </cell>
          <cell r="AB1865">
            <v>0</v>
          </cell>
        </row>
        <row r="1866">
          <cell r="F1866">
            <v>8519908</v>
          </cell>
          <cell r="G1866">
            <v>35</v>
          </cell>
          <cell r="H1866">
            <v>4</v>
          </cell>
          <cell r="I1866" t="str">
            <v>08</v>
          </cell>
          <cell r="J1866" t="str">
            <v>XORISE PHANTOM</v>
          </cell>
          <cell r="K1866" t="str">
            <v>00/0</v>
          </cell>
          <cell r="L1866" t="str">
            <v/>
          </cell>
          <cell r="M1866" t="str">
            <v>P</v>
          </cell>
          <cell r="N1866" t="str">
            <v>D</v>
          </cell>
          <cell r="O1866">
            <v>6999</v>
          </cell>
          <cell r="P1866">
            <v>3068</v>
          </cell>
          <cell r="Q1866">
            <v>3068</v>
          </cell>
          <cell r="R1866">
            <v>3</v>
          </cell>
          <cell r="S1866">
            <v>3</v>
          </cell>
          <cell r="T1866">
            <v>2</v>
          </cell>
          <cell r="U1866">
            <v>1</v>
          </cell>
          <cell r="V1866">
            <v>5084.74</v>
          </cell>
          <cell r="W1866">
            <v>69</v>
          </cell>
          <cell r="X1866">
            <v>407975.8</v>
          </cell>
          <cell r="Y1866">
            <v>80025</v>
          </cell>
          <cell r="Z1866" t="str">
            <v xml:space="preserve">CFS            </v>
          </cell>
          <cell r="AA1866">
            <v>0</v>
          </cell>
          <cell r="AB1866">
            <v>0</v>
          </cell>
        </row>
        <row r="1867">
          <cell r="F1867">
            <v>8395014</v>
          </cell>
          <cell r="G1867">
            <v>35</v>
          </cell>
          <cell r="H1867">
            <v>4</v>
          </cell>
          <cell r="I1867" t="str">
            <v>14</v>
          </cell>
          <cell r="J1867" t="str">
            <v>BURTON-M</v>
          </cell>
          <cell r="K1867" t="str">
            <v>00/0</v>
          </cell>
          <cell r="L1867" t="str">
            <v/>
          </cell>
          <cell r="M1867" t="str">
            <v>P</v>
          </cell>
          <cell r="N1867" t="str">
            <v>D</v>
          </cell>
          <cell r="O1867">
            <v>5999</v>
          </cell>
          <cell r="P1867">
            <v>2335</v>
          </cell>
          <cell r="Q1867">
            <v>2335</v>
          </cell>
          <cell r="R1867">
            <v>0</v>
          </cell>
          <cell r="S1867">
            <v>1</v>
          </cell>
          <cell r="T1867">
            <v>0</v>
          </cell>
          <cell r="U1867">
            <v>1</v>
          </cell>
          <cell r="V1867">
            <v>4101.88</v>
          </cell>
          <cell r="W1867">
            <v>28</v>
          </cell>
          <cell r="X1867">
            <v>140489.4</v>
          </cell>
          <cell r="Y1867">
            <v>80005</v>
          </cell>
          <cell r="Z1867" t="str">
            <v xml:space="preserve">BATA INDIA     </v>
          </cell>
          <cell r="AA1867">
            <v>49</v>
          </cell>
          <cell r="AB1867">
            <v>243292.78</v>
          </cell>
          <cell r="AC1867">
            <v>76</v>
          </cell>
        </row>
        <row r="1868">
          <cell r="F1868">
            <v>8399014</v>
          </cell>
          <cell r="G1868">
            <v>35</v>
          </cell>
          <cell r="H1868">
            <v>4</v>
          </cell>
          <cell r="I1868" t="str">
            <v>14</v>
          </cell>
          <cell r="J1868" t="str">
            <v>BURTON-M</v>
          </cell>
          <cell r="K1868" t="str">
            <v>00/0</v>
          </cell>
          <cell r="L1868" t="str">
            <v/>
          </cell>
          <cell r="M1868" t="str">
            <v>P</v>
          </cell>
          <cell r="N1868" t="str">
            <v>D</v>
          </cell>
          <cell r="O1868">
            <v>5999</v>
          </cell>
          <cell r="P1868">
            <v>2335</v>
          </cell>
          <cell r="Q1868">
            <v>2335</v>
          </cell>
          <cell r="R1868">
            <v>0</v>
          </cell>
          <cell r="S1868">
            <v>0</v>
          </cell>
          <cell r="T1868">
            <v>0</v>
          </cell>
          <cell r="U1868">
            <v>1</v>
          </cell>
          <cell r="V1868">
            <v>4358.25</v>
          </cell>
          <cell r="W1868">
            <v>15</v>
          </cell>
          <cell r="X1868">
            <v>76141.149999999994</v>
          </cell>
          <cell r="Y1868">
            <v>80005</v>
          </cell>
          <cell r="Z1868" t="str">
            <v xml:space="preserve">BATA INDIA     </v>
          </cell>
          <cell r="AA1868">
            <v>53</v>
          </cell>
          <cell r="AB1868">
            <v>259597.76</v>
          </cell>
          <cell r="AC1868">
            <v>76</v>
          </cell>
        </row>
        <row r="1869">
          <cell r="F1869">
            <v>8396015</v>
          </cell>
          <cell r="G1869">
            <v>35</v>
          </cell>
          <cell r="H1869">
            <v>4</v>
          </cell>
          <cell r="I1869" t="str">
            <v>15</v>
          </cell>
          <cell r="J1869" t="str">
            <v>BYRON</v>
          </cell>
          <cell r="K1869" t="str">
            <v>53/7</v>
          </cell>
          <cell r="L1869" t="str">
            <v>-</v>
          </cell>
          <cell r="M1869" t="str">
            <v>P</v>
          </cell>
          <cell r="N1869" t="str">
            <v>B</v>
          </cell>
          <cell r="O1869">
            <v>4999</v>
          </cell>
          <cell r="P1869">
            <v>2278</v>
          </cell>
          <cell r="Q1869">
            <v>2278</v>
          </cell>
          <cell r="R1869">
            <v>1</v>
          </cell>
          <cell r="S1869">
            <v>0</v>
          </cell>
          <cell r="T1869">
            <v>2</v>
          </cell>
          <cell r="U1869">
            <v>0</v>
          </cell>
          <cell r="V1869">
            <v>0</v>
          </cell>
          <cell r="W1869">
            <v>9</v>
          </cell>
          <cell r="X1869">
            <v>37812.949999999997</v>
          </cell>
          <cell r="Y1869">
            <v>80005</v>
          </cell>
          <cell r="Z1869" t="str">
            <v xml:space="preserve">BATA INDIA     </v>
          </cell>
          <cell r="AA1869">
            <v>72</v>
          </cell>
          <cell r="AB1869">
            <v>299940.01</v>
          </cell>
          <cell r="AC1869">
            <v>7</v>
          </cell>
        </row>
        <row r="1870">
          <cell r="F1870">
            <v>8399015</v>
          </cell>
          <cell r="G1870">
            <v>35</v>
          </cell>
          <cell r="H1870">
            <v>4</v>
          </cell>
          <cell r="I1870" t="str">
            <v>15</v>
          </cell>
          <cell r="J1870" t="str">
            <v>BYRON</v>
          </cell>
          <cell r="K1870" t="str">
            <v>53/7</v>
          </cell>
          <cell r="L1870" t="str">
            <v>-</v>
          </cell>
          <cell r="M1870" t="str">
            <v>P</v>
          </cell>
          <cell r="N1870" t="str">
            <v>B</v>
          </cell>
          <cell r="O1870">
            <v>4999</v>
          </cell>
          <cell r="P1870">
            <v>2278</v>
          </cell>
          <cell r="Q1870">
            <v>2278</v>
          </cell>
          <cell r="R1870">
            <v>0</v>
          </cell>
          <cell r="S1870">
            <v>1</v>
          </cell>
          <cell r="T1870">
            <v>0</v>
          </cell>
          <cell r="U1870">
            <v>0</v>
          </cell>
          <cell r="V1870">
            <v>0</v>
          </cell>
          <cell r="W1870">
            <v>11</v>
          </cell>
          <cell r="X1870">
            <v>42085.61</v>
          </cell>
          <cell r="Y1870">
            <v>80005</v>
          </cell>
          <cell r="Z1870" t="str">
            <v xml:space="preserve">BATA INDIA     </v>
          </cell>
          <cell r="AA1870">
            <v>41</v>
          </cell>
          <cell r="AB1870">
            <v>171974.16</v>
          </cell>
          <cell r="AC1870">
            <v>4</v>
          </cell>
        </row>
        <row r="1871">
          <cell r="F1871">
            <v>8319116</v>
          </cell>
          <cell r="G1871">
            <v>35</v>
          </cell>
          <cell r="H1871">
            <v>4</v>
          </cell>
          <cell r="I1871" t="str">
            <v>16</v>
          </cell>
          <cell r="J1871" t="str">
            <v>TRACK</v>
          </cell>
          <cell r="K1871" t="str">
            <v>00/0</v>
          </cell>
          <cell r="L1871" t="str">
            <v/>
          </cell>
          <cell r="M1871" t="str">
            <v>B</v>
          </cell>
          <cell r="N1871" t="str">
            <v>W</v>
          </cell>
          <cell r="O1871">
            <v>4499</v>
          </cell>
          <cell r="P1871">
            <v>2022</v>
          </cell>
          <cell r="Q1871">
            <v>2022</v>
          </cell>
          <cell r="R1871">
            <v>0</v>
          </cell>
          <cell r="S1871">
            <v>0</v>
          </cell>
          <cell r="T1871">
            <v>0</v>
          </cell>
          <cell r="U1871">
            <v>0</v>
          </cell>
          <cell r="V1871">
            <v>0</v>
          </cell>
          <cell r="W1871">
            <v>0</v>
          </cell>
          <cell r="X1871">
            <v>0</v>
          </cell>
          <cell r="Y1871">
            <v>80005</v>
          </cell>
          <cell r="Z1871" t="str">
            <v xml:space="preserve">BATA INDIA     </v>
          </cell>
          <cell r="AA1871">
            <v>0</v>
          </cell>
          <cell r="AB1871">
            <v>0</v>
          </cell>
        </row>
        <row r="1872">
          <cell r="F1872">
            <v>8312116</v>
          </cell>
          <cell r="G1872">
            <v>35</v>
          </cell>
          <cell r="H1872">
            <v>4</v>
          </cell>
          <cell r="I1872" t="str">
            <v>16</v>
          </cell>
          <cell r="J1872" t="str">
            <v>TRACK</v>
          </cell>
          <cell r="K1872" t="str">
            <v>00/0</v>
          </cell>
          <cell r="L1872" t="str">
            <v/>
          </cell>
          <cell r="M1872" t="str">
            <v>B</v>
          </cell>
          <cell r="N1872" t="str">
            <v>W</v>
          </cell>
          <cell r="O1872">
            <v>4499</v>
          </cell>
          <cell r="P1872">
            <v>2022</v>
          </cell>
          <cell r="Q1872">
            <v>2022</v>
          </cell>
          <cell r="R1872">
            <v>0</v>
          </cell>
          <cell r="S1872">
            <v>0</v>
          </cell>
          <cell r="T1872">
            <v>0</v>
          </cell>
          <cell r="U1872">
            <v>0</v>
          </cell>
          <cell r="V1872">
            <v>0</v>
          </cell>
          <cell r="W1872">
            <v>0</v>
          </cell>
          <cell r="X1872">
            <v>0</v>
          </cell>
          <cell r="Y1872">
            <v>80005</v>
          </cell>
          <cell r="Z1872" t="str">
            <v xml:space="preserve">BATA INDIA     </v>
          </cell>
          <cell r="AA1872">
            <v>0</v>
          </cell>
          <cell r="AB1872">
            <v>0</v>
          </cell>
        </row>
        <row r="1873">
          <cell r="F1873">
            <v>8316118</v>
          </cell>
          <cell r="G1873">
            <v>35</v>
          </cell>
          <cell r="H1873">
            <v>4</v>
          </cell>
          <cell r="I1873" t="str">
            <v>18</v>
          </cell>
          <cell r="J1873" t="str">
            <v>PLUTO</v>
          </cell>
          <cell r="K1873" t="str">
            <v>47/8</v>
          </cell>
          <cell r="L1873" t="str">
            <v>+</v>
          </cell>
          <cell r="M1873" t="str">
            <v>B</v>
          </cell>
          <cell r="N1873" t="str">
            <v>W</v>
          </cell>
          <cell r="O1873">
            <v>4999</v>
          </cell>
          <cell r="P1873">
            <v>2022</v>
          </cell>
          <cell r="Q1873">
            <v>2022</v>
          </cell>
          <cell r="R1873">
            <v>0</v>
          </cell>
          <cell r="S1873">
            <v>0</v>
          </cell>
          <cell r="T1873">
            <v>0</v>
          </cell>
          <cell r="U1873">
            <v>2</v>
          </cell>
          <cell r="V1873">
            <v>7904.4</v>
          </cell>
          <cell r="W1873">
            <v>2</v>
          </cell>
          <cell r="X1873">
            <v>7904.4</v>
          </cell>
          <cell r="Y1873">
            <v>80005</v>
          </cell>
          <cell r="Z1873" t="str">
            <v xml:space="preserve">BATA INDIA     </v>
          </cell>
          <cell r="AA1873">
            <v>0</v>
          </cell>
          <cell r="AB1873">
            <v>0</v>
          </cell>
        </row>
        <row r="1874">
          <cell r="F1874">
            <v>8319118</v>
          </cell>
          <cell r="G1874">
            <v>35</v>
          </cell>
          <cell r="H1874">
            <v>4</v>
          </cell>
          <cell r="I1874" t="str">
            <v>18</v>
          </cell>
          <cell r="J1874" t="str">
            <v>PLUTO</v>
          </cell>
          <cell r="K1874" t="str">
            <v>47/8</v>
          </cell>
          <cell r="L1874" t="str">
            <v>+</v>
          </cell>
          <cell r="M1874" t="str">
            <v>B</v>
          </cell>
          <cell r="N1874" t="str">
            <v>W</v>
          </cell>
          <cell r="O1874">
            <v>4999</v>
          </cell>
          <cell r="P1874">
            <v>2022</v>
          </cell>
          <cell r="Q1874">
            <v>2022</v>
          </cell>
          <cell r="R1874">
            <v>1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1</v>
          </cell>
          <cell r="X1874">
            <v>3631.75</v>
          </cell>
          <cell r="Y1874">
            <v>80005</v>
          </cell>
          <cell r="Z1874" t="str">
            <v xml:space="preserve">BATA INDIA     </v>
          </cell>
          <cell r="AA1874">
            <v>0</v>
          </cell>
          <cell r="AB1874">
            <v>0</v>
          </cell>
        </row>
        <row r="1875">
          <cell r="F1875">
            <v>8396019</v>
          </cell>
          <cell r="G1875">
            <v>35</v>
          </cell>
          <cell r="H1875">
            <v>4</v>
          </cell>
          <cell r="I1875" t="str">
            <v>19</v>
          </cell>
          <cell r="J1875" t="str">
            <v>GALLOP</v>
          </cell>
          <cell r="K1875" t="str">
            <v>00/0</v>
          </cell>
          <cell r="L1875" t="str">
            <v/>
          </cell>
          <cell r="M1875" t="str">
            <v>P</v>
          </cell>
          <cell r="N1875" t="str">
            <v>B</v>
          </cell>
          <cell r="O1875">
            <v>4999</v>
          </cell>
          <cell r="P1875">
            <v>2161</v>
          </cell>
          <cell r="Q1875">
            <v>2161</v>
          </cell>
          <cell r="R1875">
            <v>0</v>
          </cell>
          <cell r="S1875">
            <v>0</v>
          </cell>
          <cell r="T1875">
            <v>0</v>
          </cell>
          <cell r="U1875">
            <v>0</v>
          </cell>
          <cell r="V1875">
            <v>0</v>
          </cell>
          <cell r="W1875">
            <v>15</v>
          </cell>
          <cell r="X1875">
            <v>64089.75</v>
          </cell>
          <cell r="Y1875">
            <v>80005</v>
          </cell>
          <cell r="Z1875" t="str">
            <v xml:space="preserve">BATA INDIA     </v>
          </cell>
          <cell r="AA1875">
            <v>39</v>
          </cell>
          <cell r="AB1875">
            <v>159950.9</v>
          </cell>
          <cell r="AC1875">
            <v>6</v>
          </cell>
        </row>
        <row r="1876">
          <cell r="F1876">
            <v>8399019</v>
          </cell>
          <cell r="G1876">
            <v>35</v>
          </cell>
          <cell r="H1876">
            <v>4</v>
          </cell>
          <cell r="I1876" t="str">
            <v>19</v>
          </cell>
          <cell r="J1876" t="str">
            <v>GALLOP</v>
          </cell>
          <cell r="K1876" t="str">
            <v>00/0</v>
          </cell>
          <cell r="L1876" t="str">
            <v/>
          </cell>
          <cell r="M1876" t="str">
            <v>P</v>
          </cell>
          <cell r="N1876" t="str">
            <v>B</v>
          </cell>
          <cell r="O1876">
            <v>4999</v>
          </cell>
          <cell r="P1876">
            <v>2161</v>
          </cell>
          <cell r="Q1876">
            <v>2161</v>
          </cell>
          <cell r="R1876">
            <v>2</v>
          </cell>
          <cell r="S1876">
            <v>0</v>
          </cell>
          <cell r="T1876">
            <v>0</v>
          </cell>
          <cell r="U1876">
            <v>0</v>
          </cell>
          <cell r="V1876">
            <v>0</v>
          </cell>
          <cell r="W1876">
            <v>15</v>
          </cell>
          <cell r="X1876">
            <v>60671.63</v>
          </cell>
          <cell r="Y1876">
            <v>80005</v>
          </cell>
          <cell r="Z1876" t="str">
            <v xml:space="preserve">BATA INDIA     </v>
          </cell>
          <cell r="AA1876">
            <v>45</v>
          </cell>
          <cell r="AB1876">
            <v>187569.33</v>
          </cell>
          <cell r="AC1876">
            <v>5</v>
          </cell>
        </row>
        <row r="1877">
          <cell r="F1877">
            <v>8392125</v>
          </cell>
          <cell r="G1877">
            <v>35</v>
          </cell>
          <cell r="H1877">
            <v>4</v>
          </cell>
          <cell r="I1877" t="str">
            <v>25</v>
          </cell>
          <cell r="J1877" t="str">
            <v>EMERALD</v>
          </cell>
          <cell r="K1877" t="str">
            <v>00/0</v>
          </cell>
          <cell r="L1877" t="str">
            <v/>
          </cell>
          <cell r="M1877" t="str">
            <v>B</v>
          </cell>
          <cell r="N1877" t="str">
            <v>W</v>
          </cell>
          <cell r="O1877">
            <v>4999</v>
          </cell>
          <cell r="P1877">
            <v>2185.3200000000002</v>
          </cell>
          <cell r="Q1877">
            <v>2185.3200000000002</v>
          </cell>
          <cell r="R1877">
            <v>0</v>
          </cell>
          <cell r="S1877">
            <v>0</v>
          </cell>
          <cell r="T1877">
            <v>0</v>
          </cell>
          <cell r="U1877">
            <v>0</v>
          </cell>
          <cell r="V1877">
            <v>0</v>
          </cell>
          <cell r="W1877">
            <v>0</v>
          </cell>
          <cell r="X1877">
            <v>0</v>
          </cell>
          <cell r="Y1877">
            <v>80005</v>
          </cell>
          <cell r="Z1877" t="str">
            <v xml:space="preserve">BATA INDIA     </v>
          </cell>
        </row>
        <row r="1878">
          <cell r="F1878">
            <v>8399125</v>
          </cell>
          <cell r="G1878">
            <v>35</v>
          </cell>
          <cell r="H1878">
            <v>4</v>
          </cell>
          <cell r="I1878" t="str">
            <v>25</v>
          </cell>
          <cell r="J1878" t="str">
            <v>EMERALD</v>
          </cell>
          <cell r="K1878" t="str">
            <v>00/0</v>
          </cell>
          <cell r="L1878" t="str">
            <v/>
          </cell>
          <cell r="M1878" t="str">
            <v>B</v>
          </cell>
          <cell r="N1878" t="str">
            <v>W</v>
          </cell>
          <cell r="O1878">
            <v>4999</v>
          </cell>
          <cell r="P1878">
            <v>2185.3200000000002</v>
          </cell>
          <cell r="Q1878">
            <v>2185.3200000000002</v>
          </cell>
          <cell r="R1878">
            <v>0</v>
          </cell>
          <cell r="S1878">
            <v>0</v>
          </cell>
          <cell r="T1878">
            <v>0</v>
          </cell>
          <cell r="U1878">
            <v>0</v>
          </cell>
          <cell r="V1878">
            <v>0</v>
          </cell>
          <cell r="W1878">
            <v>0</v>
          </cell>
          <cell r="X1878">
            <v>0</v>
          </cell>
          <cell r="Y1878">
            <v>80005</v>
          </cell>
          <cell r="Z1878" t="str">
            <v xml:space="preserve">BATA INDIA     </v>
          </cell>
        </row>
        <row r="1879">
          <cell r="F1879">
            <v>8399025</v>
          </cell>
          <cell r="G1879">
            <v>35</v>
          </cell>
          <cell r="H1879">
            <v>4</v>
          </cell>
          <cell r="I1879" t="str">
            <v>25</v>
          </cell>
          <cell r="J1879" t="str">
            <v>ALBERT</v>
          </cell>
          <cell r="K1879" t="str">
            <v>49/7</v>
          </cell>
          <cell r="L1879" t="str">
            <v>-</v>
          </cell>
          <cell r="M1879" t="str">
            <v>P</v>
          </cell>
          <cell r="N1879" t="str">
            <v>D</v>
          </cell>
          <cell r="O1879">
            <v>3999</v>
          </cell>
          <cell r="P1879">
            <v>1898</v>
          </cell>
          <cell r="Q1879">
            <v>1898</v>
          </cell>
          <cell r="R1879">
            <v>0</v>
          </cell>
          <cell r="S1879">
            <v>2</v>
          </cell>
          <cell r="T1879">
            <v>2</v>
          </cell>
          <cell r="U1879">
            <v>2</v>
          </cell>
          <cell r="V1879">
            <v>6152.31</v>
          </cell>
          <cell r="W1879">
            <v>19</v>
          </cell>
          <cell r="X1879">
            <v>64257.46</v>
          </cell>
          <cell r="Y1879">
            <v>80025</v>
          </cell>
          <cell r="Z1879" t="str">
            <v xml:space="preserve">CFS            </v>
          </cell>
          <cell r="AA1879">
            <v>226</v>
          </cell>
          <cell r="AB1879">
            <v>750923.59</v>
          </cell>
          <cell r="AC1879">
            <v>126</v>
          </cell>
        </row>
        <row r="1880">
          <cell r="F1880">
            <v>8396126</v>
          </cell>
          <cell r="G1880">
            <v>35</v>
          </cell>
          <cell r="H1880">
            <v>4</v>
          </cell>
          <cell r="I1880" t="str">
            <v>26</v>
          </cell>
          <cell r="J1880" t="str">
            <v>LOOP</v>
          </cell>
          <cell r="K1880" t="str">
            <v>00/0</v>
          </cell>
          <cell r="L1880" t="str">
            <v/>
          </cell>
          <cell r="M1880" t="str">
            <v>B</v>
          </cell>
          <cell r="N1880" t="str">
            <v>W</v>
          </cell>
          <cell r="O1880">
            <v>4999</v>
          </cell>
          <cell r="P1880">
            <v>2362.0500000000002</v>
          </cell>
          <cell r="Q1880">
            <v>2362.0500000000002</v>
          </cell>
          <cell r="R1880">
            <v>0</v>
          </cell>
          <cell r="S1880">
            <v>0</v>
          </cell>
          <cell r="T1880">
            <v>0</v>
          </cell>
          <cell r="U1880">
            <v>0</v>
          </cell>
          <cell r="V1880">
            <v>0</v>
          </cell>
          <cell r="W1880">
            <v>0</v>
          </cell>
          <cell r="X1880">
            <v>0</v>
          </cell>
          <cell r="Y1880">
            <v>80005</v>
          </cell>
          <cell r="Z1880" t="str">
            <v xml:space="preserve">BATA INDIA     </v>
          </cell>
        </row>
        <row r="1881">
          <cell r="F1881">
            <v>8319026</v>
          </cell>
          <cell r="G1881">
            <v>35</v>
          </cell>
          <cell r="H1881">
            <v>4</v>
          </cell>
          <cell r="I1881" t="str">
            <v>26</v>
          </cell>
          <cell r="J1881" t="str">
            <v>FUSION MYTRA3</v>
          </cell>
          <cell r="K1881" t="str">
            <v>49/7</v>
          </cell>
          <cell r="L1881" t="str">
            <v>-</v>
          </cell>
          <cell r="M1881" t="str">
            <v>P</v>
          </cell>
          <cell r="N1881" t="str">
            <v>D</v>
          </cell>
          <cell r="O1881">
            <v>3999</v>
          </cell>
          <cell r="P1881">
            <v>1889</v>
          </cell>
          <cell r="Q1881">
            <v>1889</v>
          </cell>
          <cell r="R1881">
            <v>2</v>
          </cell>
          <cell r="S1881">
            <v>1</v>
          </cell>
          <cell r="T1881">
            <v>0</v>
          </cell>
          <cell r="U1881">
            <v>0</v>
          </cell>
          <cell r="V1881">
            <v>0</v>
          </cell>
          <cell r="W1881">
            <v>48</v>
          </cell>
          <cell r="X1881">
            <v>159618.28</v>
          </cell>
          <cell r="Y1881">
            <v>80025</v>
          </cell>
          <cell r="Z1881" t="str">
            <v xml:space="preserve">CFS            </v>
          </cell>
          <cell r="AA1881">
            <v>167</v>
          </cell>
          <cell r="AB1881">
            <v>560509.61</v>
          </cell>
          <cell r="AC1881">
            <v>163</v>
          </cell>
        </row>
        <row r="1882">
          <cell r="F1882">
            <v>8399126</v>
          </cell>
          <cell r="G1882">
            <v>35</v>
          </cell>
          <cell r="H1882">
            <v>4</v>
          </cell>
          <cell r="I1882" t="str">
            <v>26</v>
          </cell>
          <cell r="J1882" t="str">
            <v>LOOP</v>
          </cell>
          <cell r="K1882" t="str">
            <v>00/0</v>
          </cell>
          <cell r="L1882" t="str">
            <v/>
          </cell>
          <cell r="M1882" t="str">
            <v>B</v>
          </cell>
          <cell r="N1882" t="str">
            <v>W</v>
          </cell>
          <cell r="O1882">
            <v>4999</v>
          </cell>
          <cell r="P1882">
            <v>2362.0500000000002</v>
          </cell>
          <cell r="Q1882">
            <v>2362.0500000000002</v>
          </cell>
          <cell r="R1882">
            <v>0</v>
          </cell>
          <cell r="S1882">
            <v>0</v>
          </cell>
          <cell r="T1882">
            <v>0</v>
          </cell>
          <cell r="U1882">
            <v>0</v>
          </cell>
          <cell r="V1882">
            <v>0</v>
          </cell>
          <cell r="W1882">
            <v>0</v>
          </cell>
          <cell r="X1882">
            <v>0</v>
          </cell>
          <cell r="Y1882">
            <v>80005</v>
          </cell>
          <cell r="Z1882" t="str">
            <v xml:space="preserve">BATA INDIA     </v>
          </cell>
        </row>
        <row r="1883">
          <cell r="F1883">
            <v>8599029</v>
          </cell>
          <cell r="G1883">
            <v>35</v>
          </cell>
          <cell r="H1883">
            <v>4</v>
          </cell>
          <cell r="I1883" t="str">
            <v>29</v>
          </cell>
          <cell r="J1883" t="str">
            <v>BRIZO SLIP</v>
          </cell>
          <cell r="K1883" t="str">
            <v>00/0</v>
          </cell>
          <cell r="L1883" t="str">
            <v/>
          </cell>
          <cell r="M1883" t="str">
            <v>U</v>
          </cell>
          <cell r="N1883" t="str">
            <v>W</v>
          </cell>
          <cell r="O1883">
            <v>4999</v>
          </cell>
          <cell r="P1883">
            <v>2571.44</v>
          </cell>
          <cell r="Q1883">
            <v>2571.44</v>
          </cell>
          <cell r="R1883">
            <v>0</v>
          </cell>
          <cell r="S1883">
            <v>0</v>
          </cell>
          <cell r="T1883">
            <v>0</v>
          </cell>
          <cell r="U1883">
            <v>0</v>
          </cell>
          <cell r="V1883">
            <v>0</v>
          </cell>
          <cell r="W1883">
            <v>0</v>
          </cell>
          <cell r="X1883">
            <v>0</v>
          </cell>
          <cell r="Y1883">
            <v>80005</v>
          </cell>
          <cell r="Z1883" t="str">
            <v xml:space="preserve">BATA INDIA     </v>
          </cell>
        </row>
        <row r="1884">
          <cell r="F1884">
            <v>8596029</v>
          </cell>
          <cell r="G1884">
            <v>35</v>
          </cell>
          <cell r="H1884">
            <v>4</v>
          </cell>
          <cell r="I1884" t="str">
            <v>29</v>
          </cell>
          <cell r="J1884" t="str">
            <v>BRIZO SLIP</v>
          </cell>
          <cell r="K1884" t="str">
            <v>00/0</v>
          </cell>
          <cell r="L1884" t="str">
            <v/>
          </cell>
          <cell r="M1884" t="str">
            <v>U</v>
          </cell>
          <cell r="N1884" t="str">
            <v>W</v>
          </cell>
          <cell r="O1884">
            <v>4999</v>
          </cell>
          <cell r="P1884">
            <v>2571.44</v>
          </cell>
          <cell r="Q1884">
            <v>2571.44</v>
          </cell>
          <cell r="R1884">
            <v>0</v>
          </cell>
          <cell r="S1884">
            <v>0</v>
          </cell>
          <cell r="T1884">
            <v>0</v>
          </cell>
          <cell r="U1884">
            <v>0</v>
          </cell>
          <cell r="V1884">
            <v>0</v>
          </cell>
          <cell r="W1884">
            <v>0</v>
          </cell>
          <cell r="X1884">
            <v>0</v>
          </cell>
          <cell r="Y1884">
            <v>80005</v>
          </cell>
          <cell r="Z1884" t="str">
            <v xml:space="preserve">BATA INDIA     </v>
          </cell>
        </row>
        <row r="1885">
          <cell r="F1885">
            <v>8399991</v>
          </cell>
          <cell r="G1885">
            <v>35</v>
          </cell>
          <cell r="H1885">
            <v>4</v>
          </cell>
          <cell r="I1885" t="str">
            <v>91</v>
          </cell>
          <cell r="J1885" t="str">
            <v>GLIDE VERSE</v>
          </cell>
          <cell r="K1885" t="str">
            <v>00/0</v>
          </cell>
          <cell r="L1885" t="str">
            <v/>
          </cell>
          <cell r="M1885" t="str">
            <v>P</v>
          </cell>
          <cell r="N1885" t="str">
            <v>W</v>
          </cell>
          <cell r="O1885">
            <v>4999</v>
          </cell>
          <cell r="P1885">
            <v>2171.87</v>
          </cell>
          <cell r="Q1885">
            <v>2171.87</v>
          </cell>
          <cell r="R1885">
            <v>0</v>
          </cell>
          <cell r="S1885">
            <v>0</v>
          </cell>
          <cell r="T1885">
            <v>0</v>
          </cell>
          <cell r="U1885">
            <v>0</v>
          </cell>
          <cell r="V1885">
            <v>0</v>
          </cell>
          <cell r="W1885">
            <v>0</v>
          </cell>
          <cell r="X1885">
            <v>0</v>
          </cell>
          <cell r="Y1885">
            <v>80025</v>
          </cell>
          <cell r="Z1885" t="str">
            <v xml:space="preserve">CFS            </v>
          </cell>
        </row>
        <row r="1886">
          <cell r="F1886">
            <v>8396991</v>
          </cell>
          <cell r="G1886">
            <v>35</v>
          </cell>
          <cell r="H1886">
            <v>4</v>
          </cell>
          <cell r="I1886" t="str">
            <v>91</v>
          </cell>
          <cell r="J1886" t="str">
            <v>GLIDE VERSE</v>
          </cell>
          <cell r="K1886" t="str">
            <v>00/0</v>
          </cell>
          <cell r="L1886" t="str">
            <v/>
          </cell>
          <cell r="M1886" t="str">
            <v>P</v>
          </cell>
          <cell r="N1886" t="str">
            <v>W</v>
          </cell>
          <cell r="O1886">
            <v>4999</v>
          </cell>
          <cell r="P1886">
            <v>2171.87</v>
          </cell>
          <cell r="Q1886">
            <v>2171.87</v>
          </cell>
          <cell r="R1886">
            <v>0</v>
          </cell>
          <cell r="S1886">
            <v>0</v>
          </cell>
          <cell r="T1886">
            <v>0</v>
          </cell>
          <cell r="U1886">
            <v>0</v>
          </cell>
          <cell r="V1886">
            <v>0</v>
          </cell>
          <cell r="W1886">
            <v>0</v>
          </cell>
          <cell r="X1886">
            <v>0</v>
          </cell>
          <cell r="Y1886">
            <v>80025</v>
          </cell>
          <cell r="Z1886" t="str">
            <v xml:space="preserve">CFS            </v>
          </cell>
        </row>
        <row r="1887">
          <cell r="F1887">
            <v>8392192</v>
          </cell>
          <cell r="G1887">
            <v>35</v>
          </cell>
          <cell r="H1887">
            <v>4</v>
          </cell>
          <cell r="I1887" t="str">
            <v>92</v>
          </cell>
          <cell r="J1887" t="str">
            <v>GLIDE NIMBLE</v>
          </cell>
          <cell r="K1887" t="str">
            <v>00/0</v>
          </cell>
          <cell r="L1887" t="str">
            <v/>
          </cell>
          <cell r="M1887" t="str">
            <v>P</v>
          </cell>
          <cell r="N1887" t="str">
            <v>W</v>
          </cell>
          <cell r="O1887">
            <v>4499</v>
          </cell>
          <cell r="P1887">
            <v>2171.87</v>
          </cell>
          <cell r="Q1887">
            <v>2171.87</v>
          </cell>
          <cell r="R1887">
            <v>0</v>
          </cell>
          <cell r="S1887">
            <v>0</v>
          </cell>
          <cell r="T1887">
            <v>0</v>
          </cell>
          <cell r="U1887">
            <v>0</v>
          </cell>
          <cell r="V1887">
            <v>0</v>
          </cell>
          <cell r="W1887">
            <v>0</v>
          </cell>
          <cell r="X1887">
            <v>0</v>
          </cell>
          <cell r="Y1887">
            <v>80025</v>
          </cell>
          <cell r="Z1887" t="str">
            <v xml:space="preserve">CFS            </v>
          </cell>
        </row>
        <row r="1888">
          <cell r="F1888">
            <v>8399192</v>
          </cell>
          <cell r="G1888">
            <v>35</v>
          </cell>
          <cell r="H1888">
            <v>4</v>
          </cell>
          <cell r="I1888" t="str">
            <v>92</v>
          </cell>
          <cell r="J1888" t="str">
            <v>GLIDE NIMBLE</v>
          </cell>
          <cell r="K1888" t="str">
            <v>00/0</v>
          </cell>
          <cell r="L1888" t="str">
            <v/>
          </cell>
          <cell r="M1888" t="str">
            <v>P</v>
          </cell>
          <cell r="N1888" t="str">
            <v>W</v>
          </cell>
          <cell r="O1888">
            <v>4499</v>
          </cell>
          <cell r="P1888">
            <v>2171.87</v>
          </cell>
          <cell r="Q1888">
            <v>2171.87</v>
          </cell>
          <cell r="R1888">
            <v>0</v>
          </cell>
          <cell r="S1888">
            <v>0</v>
          </cell>
          <cell r="T1888">
            <v>0</v>
          </cell>
          <cell r="U1888">
            <v>0</v>
          </cell>
          <cell r="V1888">
            <v>0</v>
          </cell>
          <cell r="W1888">
            <v>0</v>
          </cell>
          <cell r="X1888">
            <v>0</v>
          </cell>
          <cell r="Y1888">
            <v>80025</v>
          </cell>
          <cell r="Z1888" t="str">
            <v xml:space="preserve">CFS            </v>
          </cell>
        </row>
        <row r="1889">
          <cell r="F1889">
            <v>8396193</v>
          </cell>
          <cell r="G1889">
            <v>35</v>
          </cell>
          <cell r="H1889">
            <v>4</v>
          </cell>
          <cell r="I1889" t="str">
            <v>93</v>
          </cell>
          <cell r="J1889" t="str">
            <v>GLIDE FUNNEL</v>
          </cell>
          <cell r="K1889" t="str">
            <v>00/0</v>
          </cell>
          <cell r="L1889" t="str">
            <v/>
          </cell>
          <cell r="M1889" t="str">
            <v>P</v>
          </cell>
          <cell r="N1889" t="str">
            <v>W</v>
          </cell>
          <cell r="O1889">
            <v>4999</v>
          </cell>
          <cell r="P1889">
            <v>2492.6799999999998</v>
          </cell>
          <cell r="Q1889">
            <v>2492.6799999999998</v>
          </cell>
          <cell r="R1889">
            <v>0</v>
          </cell>
          <cell r="S1889">
            <v>0</v>
          </cell>
          <cell r="T1889">
            <v>0</v>
          </cell>
          <cell r="U1889">
            <v>0</v>
          </cell>
          <cell r="V1889">
            <v>0</v>
          </cell>
          <cell r="W1889">
            <v>0</v>
          </cell>
          <cell r="X1889">
            <v>0</v>
          </cell>
          <cell r="Y1889">
            <v>80025</v>
          </cell>
          <cell r="Z1889" t="str">
            <v xml:space="preserve">CFS            </v>
          </cell>
        </row>
        <row r="1890">
          <cell r="F1890">
            <v>8399193</v>
          </cell>
          <cell r="G1890">
            <v>35</v>
          </cell>
          <cell r="H1890">
            <v>4</v>
          </cell>
          <cell r="I1890" t="str">
            <v>93</v>
          </cell>
          <cell r="J1890" t="str">
            <v>GLIDE FUNNEL</v>
          </cell>
          <cell r="K1890" t="str">
            <v>00/0</v>
          </cell>
          <cell r="L1890" t="str">
            <v/>
          </cell>
          <cell r="M1890" t="str">
            <v>P</v>
          </cell>
          <cell r="N1890" t="str">
            <v>W</v>
          </cell>
          <cell r="O1890">
            <v>4999</v>
          </cell>
          <cell r="P1890">
            <v>2492.6799999999998</v>
          </cell>
          <cell r="Q1890">
            <v>2492.6799999999998</v>
          </cell>
          <cell r="R1890">
            <v>0</v>
          </cell>
          <cell r="S1890">
            <v>0</v>
          </cell>
          <cell r="T1890">
            <v>0</v>
          </cell>
          <cell r="U1890">
            <v>0</v>
          </cell>
          <cell r="V1890">
            <v>0</v>
          </cell>
          <cell r="W1890">
            <v>0</v>
          </cell>
          <cell r="X1890">
            <v>0</v>
          </cell>
          <cell r="Y1890">
            <v>80025</v>
          </cell>
          <cell r="Z1890" t="str">
            <v xml:space="preserve">CFS            </v>
          </cell>
        </row>
        <row r="1891">
          <cell r="F1891">
            <v>8392095</v>
          </cell>
          <cell r="G1891">
            <v>35</v>
          </cell>
          <cell r="H1891">
            <v>4</v>
          </cell>
          <cell r="I1891" t="str">
            <v>95</v>
          </cell>
          <cell r="J1891" t="str">
            <v>SMITH</v>
          </cell>
          <cell r="K1891" t="str">
            <v>00/0</v>
          </cell>
          <cell r="L1891" t="str">
            <v/>
          </cell>
          <cell r="M1891" t="str">
            <v>P</v>
          </cell>
          <cell r="N1891" t="str">
            <v>D</v>
          </cell>
          <cell r="O1891">
            <v>5499</v>
          </cell>
          <cell r="P1891">
            <v>2185</v>
          </cell>
          <cell r="Q1891">
            <v>2185</v>
          </cell>
          <cell r="R1891">
            <v>4</v>
          </cell>
          <cell r="S1891">
            <v>1</v>
          </cell>
          <cell r="T1891">
            <v>1</v>
          </cell>
          <cell r="U1891">
            <v>3</v>
          </cell>
          <cell r="V1891">
            <v>13160</v>
          </cell>
          <cell r="W1891">
            <v>57</v>
          </cell>
          <cell r="X1891">
            <v>259910</v>
          </cell>
          <cell r="Y1891">
            <v>80005</v>
          </cell>
          <cell r="Z1891" t="str">
            <v xml:space="preserve">BATA INDIA     </v>
          </cell>
          <cell r="AA1891">
            <v>47</v>
          </cell>
          <cell r="AB1891">
            <v>216775.75</v>
          </cell>
          <cell r="AC1891">
            <v>81</v>
          </cell>
        </row>
        <row r="1892">
          <cell r="F1892">
            <v>8395095</v>
          </cell>
          <cell r="G1892">
            <v>35</v>
          </cell>
          <cell r="H1892">
            <v>4</v>
          </cell>
          <cell r="I1892" t="str">
            <v>95</v>
          </cell>
          <cell r="J1892" t="str">
            <v>SMITH</v>
          </cell>
          <cell r="K1892" t="str">
            <v>00/0</v>
          </cell>
          <cell r="L1892" t="str">
            <v/>
          </cell>
          <cell r="M1892" t="str">
            <v>P</v>
          </cell>
          <cell r="N1892" t="str">
            <v>D</v>
          </cell>
          <cell r="O1892">
            <v>5499</v>
          </cell>
          <cell r="P1892">
            <v>2185</v>
          </cell>
          <cell r="Q1892">
            <v>2185</v>
          </cell>
          <cell r="R1892">
            <v>2</v>
          </cell>
          <cell r="S1892">
            <v>3</v>
          </cell>
          <cell r="T1892">
            <v>3</v>
          </cell>
          <cell r="U1892">
            <v>0</v>
          </cell>
          <cell r="V1892">
            <v>0</v>
          </cell>
          <cell r="W1892">
            <v>48</v>
          </cell>
          <cell r="X1892">
            <v>222075</v>
          </cell>
          <cell r="Y1892">
            <v>80005</v>
          </cell>
          <cell r="Z1892" t="str">
            <v xml:space="preserve">BATA INDIA     </v>
          </cell>
          <cell r="AA1892">
            <v>40</v>
          </cell>
          <cell r="AB1892">
            <v>181514</v>
          </cell>
          <cell r="AC1892">
            <v>81</v>
          </cell>
        </row>
        <row r="1893">
          <cell r="F1893">
            <v>8392996</v>
          </cell>
          <cell r="G1893">
            <v>35</v>
          </cell>
          <cell r="H1893">
            <v>4</v>
          </cell>
          <cell r="I1893" t="str">
            <v>96</v>
          </cell>
          <cell r="J1893" t="str">
            <v>WAVE MOTION</v>
          </cell>
          <cell r="K1893" t="str">
            <v>00/0</v>
          </cell>
          <cell r="L1893" t="str">
            <v/>
          </cell>
          <cell r="M1893" t="str">
            <v>P</v>
          </cell>
          <cell r="N1893" t="str">
            <v>W</v>
          </cell>
          <cell r="O1893">
            <v>4999</v>
          </cell>
          <cell r="P1893">
            <v>2552.23</v>
          </cell>
          <cell r="Q1893">
            <v>2552.23</v>
          </cell>
          <cell r="R1893">
            <v>0</v>
          </cell>
          <cell r="S1893">
            <v>0</v>
          </cell>
          <cell r="T1893">
            <v>0</v>
          </cell>
          <cell r="U1893">
            <v>0</v>
          </cell>
          <cell r="V1893">
            <v>0</v>
          </cell>
          <cell r="W1893">
            <v>0</v>
          </cell>
          <cell r="X1893">
            <v>0</v>
          </cell>
          <cell r="Y1893">
            <v>80025</v>
          </cell>
          <cell r="Z1893" t="str">
            <v xml:space="preserve">CFS            </v>
          </cell>
        </row>
        <row r="1894">
          <cell r="F1894">
            <v>8399996</v>
          </cell>
          <cell r="G1894">
            <v>35</v>
          </cell>
          <cell r="H1894">
            <v>4</v>
          </cell>
          <cell r="I1894" t="str">
            <v>96</v>
          </cell>
          <cell r="J1894" t="str">
            <v>WAVE MOTION</v>
          </cell>
          <cell r="K1894" t="str">
            <v>00/0</v>
          </cell>
          <cell r="L1894" t="str">
            <v/>
          </cell>
          <cell r="M1894" t="str">
            <v>P</v>
          </cell>
          <cell r="N1894" t="str">
            <v>W</v>
          </cell>
          <cell r="O1894">
            <v>4999</v>
          </cell>
          <cell r="P1894">
            <v>2552.23</v>
          </cell>
          <cell r="Q1894">
            <v>2552.23</v>
          </cell>
          <cell r="R1894">
            <v>0</v>
          </cell>
          <cell r="S1894">
            <v>0</v>
          </cell>
          <cell r="T1894">
            <v>0</v>
          </cell>
          <cell r="U1894">
            <v>0</v>
          </cell>
          <cell r="V1894">
            <v>0</v>
          </cell>
          <cell r="W1894">
            <v>0</v>
          </cell>
          <cell r="X1894">
            <v>0</v>
          </cell>
          <cell r="Y1894">
            <v>80025</v>
          </cell>
          <cell r="Z1894" t="str">
            <v xml:space="preserve">CFS            </v>
          </cell>
        </row>
        <row r="1895">
          <cell r="F1895">
            <v>8392197</v>
          </cell>
          <cell r="G1895">
            <v>35</v>
          </cell>
          <cell r="H1895">
            <v>4</v>
          </cell>
          <cell r="I1895" t="str">
            <v>97</v>
          </cell>
          <cell r="J1895" t="str">
            <v>WAVE RAVEN</v>
          </cell>
          <cell r="K1895" t="str">
            <v>00/0</v>
          </cell>
          <cell r="L1895" t="str">
            <v/>
          </cell>
          <cell r="M1895" t="str">
            <v>P</v>
          </cell>
          <cell r="N1895" t="str">
            <v>W</v>
          </cell>
          <cell r="O1895">
            <v>4999</v>
          </cell>
          <cell r="P1895">
            <v>2423.5300000000002</v>
          </cell>
          <cell r="Q1895">
            <v>2423.5300000000002</v>
          </cell>
          <cell r="R1895">
            <v>0</v>
          </cell>
          <cell r="S1895">
            <v>0</v>
          </cell>
          <cell r="T1895">
            <v>0</v>
          </cell>
          <cell r="U1895">
            <v>0</v>
          </cell>
          <cell r="V1895">
            <v>0</v>
          </cell>
          <cell r="W1895">
            <v>0</v>
          </cell>
          <cell r="X1895">
            <v>0</v>
          </cell>
          <cell r="Y1895">
            <v>80025</v>
          </cell>
          <cell r="Z1895" t="str">
            <v xml:space="preserve">CFS            </v>
          </cell>
        </row>
        <row r="1896">
          <cell r="F1896">
            <v>8397197</v>
          </cell>
          <cell r="G1896">
            <v>35</v>
          </cell>
          <cell r="H1896">
            <v>4</v>
          </cell>
          <cell r="I1896" t="str">
            <v>97</v>
          </cell>
          <cell r="J1896" t="str">
            <v>WAVE RAVEN</v>
          </cell>
          <cell r="K1896" t="str">
            <v>00/0</v>
          </cell>
          <cell r="L1896" t="str">
            <v/>
          </cell>
          <cell r="M1896" t="str">
            <v>P</v>
          </cell>
          <cell r="N1896" t="str">
            <v>W</v>
          </cell>
          <cell r="O1896">
            <v>4999</v>
          </cell>
          <cell r="P1896">
            <v>2423.5300000000002</v>
          </cell>
          <cell r="Q1896">
            <v>2423.5300000000002</v>
          </cell>
          <cell r="R1896">
            <v>0</v>
          </cell>
          <cell r="S1896">
            <v>0</v>
          </cell>
          <cell r="T1896">
            <v>0</v>
          </cell>
          <cell r="U1896">
            <v>0</v>
          </cell>
          <cell r="V1896">
            <v>0</v>
          </cell>
          <cell r="W1896">
            <v>0</v>
          </cell>
          <cell r="X1896">
            <v>0</v>
          </cell>
          <cell r="Y1896">
            <v>80025</v>
          </cell>
          <cell r="Z1896" t="str">
            <v xml:space="preserve">CFS            </v>
          </cell>
        </row>
        <row r="1897">
          <cell r="F1897">
            <v>8512905</v>
          </cell>
          <cell r="G1897">
            <v>35</v>
          </cell>
          <cell r="H1897">
            <v>6</v>
          </cell>
          <cell r="I1897" t="str">
            <v>05</v>
          </cell>
          <cell r="J1897" t="str">
            <v>N WALK CALM</v>
          </cell>
          <cell r="K1897" t="str">
            <v>00/0</v>
          </cell>
          <cell r="L1897" t="str">
            <v/>
          </cell>
          <cell r="M1897" t="str">
            <v>P</v>
          </cell>
          <cell r="N1897" t="str">
            <v>D</v>
          </cell>
          <cell r="O1897">
            <v>4999</v>
          </cell>
          <cell r="P1897">
            <v>2103</v>
          </cell>
          <cell r="Q1897">
            <v>2103</v>
          </cell>
          <cell r="R1897">
            <v>3</v>
          </cell>
          <cell r="S1897">
            <v>4</v>
          </cell>
          <cell r="T1897">
            <v>3</v>
          </cell>
          <cell r="U1897">
            <v>9</v>
          </cell>
          <cell r="V1897">
            <v>36958.42</v>
          </cell>
          <cell r="W1897">
            <v>86</v>
          </cell>
          <cell r="X1897">
            <v>357620.79</v>
          </cell>
          <cell r="Y1897">
            <v>80025</v>
          </cell>
          <cell r="Z1897" t="str">
            <v xml:space="preserve">CFS            </v>
          </cell>
          <cell r="AA1897">
            <v>1</v>
          </cell>
          <cell r="AB1897">
            <v>4272.6499999999996</v>
          </cell>
        </row>
        <row r="1898">
          <cell r="F1898">
            <v>8516905</v>
          </cell>
          <cell r="G1898">
            <v>35</v>
          </cell>
          <cell r="H1898">
            <v>6</v>
          </cell>
          <cell r="I1898" t="str">
            <v>05</v>
          </cell>
          <cell r="J1898" t="str">
            <v>N WALK CALM</v>
          </cell>
          <cell r="K1898" t="str">
            <v>00/0</v>
          </cell>
          <cell r="L1898" t="str">
            <v/>
          </cell>
          <cell r="M1898" t="str">
            <v>P</v>
          </cell>
          <cell r="N1898" t="str">
            <v>D</v>
          </cell>
          <cell r="O1898">
            <v>4999</v>
          </cell>
          <cell r="P1898">
            <v>2103</v>
          </cell>
          <cell r="Q1898">
            <v>2103</v>
          </cell>
          <cell r="R1898">
            <v>1</v>
          </cell>
          <cell r="S1898">
            <v>10</v>
          </cell>
          <cell r="T1898">
            <v>4</v>
          </cell>
          <cell r="U1898">
            <v>5</v>
          </cell>
          <cell r="V1898">
            <v>20722.349999999999</v>
          </cell>
          <cell r="W1898">
            <v>113</v>
          </cell>
          <cell r="X1898">
            <v>481314.02</v>
          </cell>
          <cell r="Y1898">
            <v>80025</v>
          </cell>
          <cell r="Z1898" t="str">
            <v xml:space="preserve">CFS            </v>
          </cell>
          <cell r="AA1898">
            <v>3</v>
          </cell>
          <cell r="AB1898">
            <v>12817.95</v>
          </cell>
        </row>
        <row r="1899">
          <cell r="F1899">
            <v>8517805</v>
          </cell>
          <cell r="G1899">
            <v>35</v>
          </cell>
          <cell r="H1899">
            <v>6</v>
          </cell>
          <cell r="I1899" t="str">
            <v>05</v>
          </cell>
          <cell r="J1899" t="str">
            <v>N WALK CALM</v>
          </cell>
          <cell r="K1899" t="str">
            <v>00/0</v>
          </cell>
          <cell r="L1899" t="str">
            <v/>
          </cell>
          <cell r="M1899" t="str">
            <v>P</v>
          </cell>
          <cell r="N1899" t="str">
            <v>D</v>
          </cell>
          <cell r="O1899">
            <v>4999</v>
          </cell>
          <cell r="P1899">
            <v>2103</v>
          </cell>
          <cell r="Q1899">
            <v>2103</v>
          </cell>
          <cell r="R1899">
            <v>1</v>
          </cell>
          <cell r="S1899">
            <v>4</v>
          </cell>
          <cell r="T1899">
            <v>3</v>
          </cell>
          <cell r="U1899">
            <v>5</v>
          </cell>
          <cell r="V1899">
            <v>19440.55</v>
          </cell>
          <cell r="W1899">
            <v>98</v>
          </cell>
          <cell r="X1899">
            <v>410815.28</v>
          </cell>
          <cell r="Y1899">
            <v>80025</v>
          </cell>
          <cell r="Z1899" t="str">
            <v xml:space="preserve">CFS            </v>
          </cell>
          <cell r="AA1899">
            <v>0</v>
          </cell>
          <cell r="AB1899">
            <v>0</v>
          </cell>
        </row>
        <row r="1900">
          <cell r="F1900">
            <v>8397017</v>
          </cell>
          <cell r="G1900">
            <v>35</v>
          </cell>
          <cell r="H1900">
            <v>6</v>
          </cell>
          <cell r="I1900" t="str">
            <v>17</v>
          </cell>
          <cell r="J1900" t="str">
            <v>LIONEL</v>
          </cell>
          <cell r="K1900" t="str">
            <v>18/8</v>
          </cell>
          <cell r="L1900" t="str">
            <v>-</v>
          </cell>
          <cell r="M1900" t="str">
            <v>P</v>
          </cell>
          <cell r="N1900" t="str">
            <v>D</v>
          </cell>
          <cell r="O1900">
            <v>3999</v>
          </cell>
          <cell r="P1900">
            <v>1791.31</v>
          </cell>
          <cell r="Q1900">
            <v>1784</v>
          </cell>
          <cell r="R1900">
            <v>0</v>
          </cell>
          <cell r="S1900">
            <v>1</v>
          </cell>
          <cell r="T1900">
            <v>7</v>
          </cell>
          <cell r="U1900">
            <v>0</v>
          </cell>
          <cell r="V1900">
            <v>0</v>
          </cell>
          <cell r="W1900">
            <v>100</v>
          </cell>
          <cell r="X1900">
            <v>240001.85</v>
          </cell>
          <cell r="Y1900">
            <v>80005</v>
          </cell>
          <cell r="Z1900" t="str">
            <v xml:space="preserve">BATA INDIA     </v>
          </cell>
          <cell r="AA1900">
            <v>137</v>
          </cell>
          <cell r="AB1900">
            <v>326890.77</v>
          </cell>
          <cell r="AC1900">
            <v>324</v>
          </cell>
        </row>
        <row r="1901">
          <cell r="F1901">
            <v>8399022</v>
          </cell>
          <cell r="G1901">
            <v>35</v>
          </cell>
          <cell r="H1901">
            <v>6</v>
          </cell>
          <cell r="I1901" t="str">
            <v>22</v>
          </cell>
          <cell r="J1901" t="str">
            <v>PUNK</v>
          </cell>
          <cell r="K1901" t="str">
            <v>18/8</v>
          </cell>
          <cell r="L1901" t="str">
            <v>-</v>
          </cell>
          <cell r="M1901" t="str">
            <v>P</v>
          </cell>
          <cell r="N1901" t="str">
            <v>D</v>
          </cell>
          <cell r="O1901">
            <v>3999</v>
          </cell>
          <cell r="P1901">
            <v>2276</v>
          </cell>
          <cell r="Q1901">
            <v>2276</v>
          </cell>
          <cell r="R1901">
            <v>2</v>
          </cell>
          <cell r="S1901">
            <v>1</v>
          </cell>
          <cell r="T1901">
            <v>3</v>
          </cell>
          <cell r="U1901">
            <v>0</v>
          </cell>
          <cell r="V1901">
            <v>0</v>
          </cell>
          <cell r="W1901">
            <v>62</v>
          </cell>
          <cell r="X1901">
            <v>161404.29999999999</v>
          </cell>
          <cell r="Y1901">
            <v>80005</v>
          </cell>
          <cell r="Z1901" t="str">
            <v xml:space="preserve">BATA INDIA     </v>
          </cell>
          <cell r="AA1901">
            <v>81</v>
          </cell>
          <cell r="AB1901">
            <v>158678.32</v>
          </cell>
          <cell r="AC1901">
            <v>158</v>
          </cell>
        </row>
        <row r="1902">
          <cell r="F1902">
            <v>8397022</v>
          </cell>
          <cell r="G1902">
            <v>35</v>
          </cell>
          <cell r="H1902">
            <v>6</v>
          </cell>
          <cell r="I1902" t="str">
            <v>22</v>
          </cell>
          <cell r="J1902" t="str">
            <v>PUNK</v>
          </cell>
          <cell r="K1902" t="str">
            <v>18/8</v>
          </cell>
          <cell r="L1902" t="str">
            <v>-</v>
          </cell>
          <cell r="M1902" t="str">
            <v>P</v>
          </cell>
          <cell r="N1902" t="str">
            <v>D</v>
          </cell>
          <cell r="O1902">
            <v>3999</v>
          </cell>
          <cell r="P1902">
            <v>2276</v>
          </cell>
          <cell r="Q1902">
            <v>2276</v>
          </cell>
          <cell r="R1902">
            <v>3</v>
          </cell>
          <cell r="S1902">
            <v>7</v>
          </cell>
          <cell r="T1902">
            <v>5</v>
          </cell>
          <cell r="U1902">
            <v>1</v>
          </cell>
          <cell r="V1902">
            <v>3417.95</v>
          </cell>
          <cell r="W1902">
            <v>44</v>
          </cell>
          <cell r="X1902">
            <v>115945.98</v>
          </cell>
          <cell r="Y1902">
            <v>80005</v>
          </cell>
          <cell r="Z1902" t="str">
            <v xml:space="preserve">BATA INDIA     </v>
          </cell>
          <cell r="AA1902">
            <v>57</v>
          </cell>
          <cell r="AB1902">
            <v>203861.53</v>
          </cell>
          <cell r="AC1902">
            <v>153</v>
          </cell>
        </row>
        <row r="1903">
          <cell r="F1903">
            <v>8592026</v>
          </cell>
          <cell r="G1903">
            <v>35</v>
          </cell>
          <cell r="H1903">
            <v>6</v>
          </cell>
          <cell r="I1903" t="str">
            <v>26</v>
          </cell>
          <cell r="J1903" t="str">
            <v>AERO-2</v>
          </cell>
          <cell r="K1903" t="str">
            <v>00/0</v>
          </cell>
          <cell r="L1903" t="str">
            <v/>
          </cell>
          <cell r="M1903" t="str">
            <v>P</v>
          </cell>
          <cell r="N1903" t="str">
            <v>B</v>
          </cell>
          <cell r="O1903">
            <v>4999</v>
          </cell>
          <cell r="P1903">
            <v>1885</v>
          </cell>
          <cell r="Q1903">
            <v>1885</v>
          </cell>
          <cell r="R1903">
            <v>1</v>
          </cell>
          <cell r="S1903">
            <v>0</v>
          </cell>
          <cell r="T1903">
            <v>0</v>
          </cell>
          <cell r="U1903">
            <v>0</v>
          </cell>
          <cell r="V1903">
            <v>0</v>
          </cell>
          <cell r="W1903">
            <v>9</v>
          </cell>
          <cell r="X1903">
            <v>37172.050000000003</v>
          </cell>
          <cell r="Y1903">
            <v>80005</v>
          </cell>
          <cell r="Z1903" t="str">
            <v xml:space="preserve">BATA INDIA     </v>
          </cell>
          <cell r="AA1903">
            <v>43</v>
          </cell>
          <cell r="AB1903">
            <v>179451.28</v>
          </cell>
          <cell r="AC1903">
            <v>1</v>
          </cell>
        </row>
        <row r="1904">
          <cell r="F1904">
            <v>8599026</v>
          </cell>
          <cell r="G1904">
            <v>35</v>
          </cell>
          <cell r="H1904">
            <v>6</v>
          </cell>
          <cell r="I1904" t="str">
            <v>26</v>
          </cell>
          <cell r="J1904" t="str">
            <v>AERO-2</v>
          </cell>
          <cell r="K1904" t="str">
            <v>00/0</v>
          </cell>
          <cell r="L1904" t="str">
            <v/>
          </cell>
          <cell r="M1904" t="str">
            <v>P</v>
          </cell>
          <cell r="N1904" t="str">
            <v>D</v>
          </cell>
          <cell r="O1904">
            <v>4999</v>
          </cell>
          <cell r="P1904">
            <v>1885</v>
          </cell>
          <cell r="Q1904">
            <v>1885</v>
          </cell>
          <cell r="R1904">
            <v>1</v>
          </cell>
          <cell r="S1904">
            <v>0</v>
          </cell>
          <cell r="T1904">
            <v>0</v>
          </cell>
          <cell r="U1904">
            <v>1</v>
          </cell>
          <cell r="V1904">
            <v>4272.6499999999996</v>
          </cell>
          <cell r="W1904">
            <v>12</v>
          </cell>
          <cell r="X1904">
            <v>50417.27</v>
          </cell>
          <cell r="Y1904">
            <v>80005</v>
          </cell>
          <cell r="Z1904" t="str">
            <v xml:space="preserve">BATA INDIA     </v>
          </cell>
          <cell r="AA1904">
            <v>30</v>
          </cell>
          <cell r="AB1904">
            <v>122625.03</v>
          </cell>
          <cell r="AC1904">
            <v>5</v>
          </cell>
        </row>
        <row r="1905">
          <cell r="F1905">
            <v>8619130</v>
          </cell>
          <cell r="G1905">
            <v>35</v>
          </cell>
          <cell r="H1905">
            <v>6</v>
          </cell>
          <cell r="I1905" t="str">
            <v>30</v>
          </cell>
          <cell r="J1905" t="str">
            <v>BERLIN</v>
          </cell>
          <cell r="K1905" t="str">
            <v>00/0</v>
          </cell>
          <cell r="L1905" t="str">
            <v/>
          </cell>
          <cell r="M1905" t="str">
            <v>B</v>
          </cell>
          <cell r="N1905" t="str">
            <v>W</v>
          </cell>
          <cell r="O1905">
            <v>3499</v>
          </cell>
          <cell r="P1905">
            <v>1415</v>
          </cell>
          <cell r="Q1905">
            <v>1415</v>
          </cell>
          <cell r="R1905">
            <v>0</v>
          </cell>
          <cell r="S1905">
            <v>0</v>
          </cell>
          <cell r="T1905">
            <v>0</v>
          </cell>
          <cell r="U1905">
            <v>1</v>
          </cell>
          <cell r="V1905">
            <v>2542.0100000000002</v>
          </cell>
          <cell r="W1905">
            <v>1</v>
          </cell>
          <cell r="X1905">
            <v>2542.0100000000002</v>
          </cell>
          <cell r="Y1905">
            <v>80005</v>
          </cell>
          <cell r="Z1905" t="str">
            <v xml:space="preserve">BATA INDIA     </v>
          </cell>
          <cell r="AA1905">
            <v>0</v>
          </cell>
          <cell r="AB1905">
            <v>0</v>
          </cell>
        </row>
        <row r="1906">
          <cell r="F1906">
            <v>8616130</v>
          </cell>
          <cell r="G1906">
            <v>35</v>
          </cell>
          <cell r="H1906">
            <v>6</v>
          </cell>
          <cell r="I1906" t="str">
            <v>30</v>
          </cell>
          <cell r="J1906" t="str">
            <v>BERLIN</v>
          </cell>
          <cell r="K1906" t="str">
            <v>00/0</v>
          </cell>
          <cell r="L1906" t="str">
            <v/>
          </cell>
          <cell r="M1906" t="str">
            <v>B</v>
          </cell>
          <cell r="N1906" t="str">
            <v>W</v>
          </cell>
          <cell r="O1906">
            <v>3499</v>
          </cell>
          <cell r="P1906">
            <v>1415</v>
          </cell>
          <cell r="Q1906">
            <v>1415</v>
          </cell>
          <cell r="R1906">
            <v>0</v>
          </cell>
          <cell r="S1906">
            <v>0</v>
          </cell>
          <cell r="T1906">
            <v>0</v>
          </cell>
          <cell r="U1906">
            <v>1</v>
          </cell>
          <cell r="V1906">
            <v>2542.0100000000002</v>
          </cell>
          <cell r="W1906">
            <v>1</v>
          </cell>
          <cell r="X1906">
            <v>2542.0100000000002</v>
          </cell>
          <cell r="Y1906">
            <v>80005</v>
          </cell>
          <cell r="Z1906" t="str">
            <v xml:space="preserve">BATA INDIA     </v>
          </cell>
          <cell r="AA1906">
            <v>0</v>
          </cell>
          <cell r="AB1906">
            <v>0</v>
          </cell>
        </row>
        <row r="1907">
          <cell r="F1907">
            <v>8396057</v>
          </cell>
          <cell r="G1907">
            <v>35</v>
          </cell>
          <cell r="H1907">
            <v>6</v>
          </cell>
          <cell r="I1907" t="str">
            <v>57</v>
          </cell>
          <cell r="J1907" t="str">
            <v>AERO</v>
          </cell>
          <cell r="K1907" t="str">
            <v>00/0</v>
          </cell>
          <cell r="L1907" t="str">
            <v/>
          </cell>
          <cell r="M1907" t="str">
            <v>P</v>
          </cell>
          <cell r="N1907" t="str">
            <v>B</v>
          </cell>
          <cell r="O1907">
            <v>4999</v>
          </cell>
          <cell r="P1907">
            <v>1863</v>
          </cell>
          <cell r="Q1907">
            <v>1863</v>
          </cell>
          <cell r="R1907">
            <v>6</v>
          </cell>
          <cell r="S1907">
            <v>1</v>
          </cell>
          <cell r="T1907">
            <v>1</v>
          </cell>
          <cell r="U1907">
            <v>1</v>
          </cell>
          <cell r="V1907">
            <v>3418.12</v>
          </cell>
          <cell r="W1907">
            <v>52</v>
          </cell>
          <cell r="X1907">
            <v>213205.22</v>
          </cell>
          <cell r="Y1907">
            <v>80005</v>
          </cell>
          <cell r="Z1907" t="str">
            <v xml:space="preserve">BATA INDIA     </v>
          </cell>
          <cell r="AA1907">
            <v>71</v>
          </cell>
          <cell r="AB1907">
            <v>293189.21000000002</v>
          </cell>
          <cell r="AC1907">
            <v>77</v>
          </cell>
        </row>
        <row r="1908">
          <cell r="F1908">
            <v>8399057</v>
          </cell>
          <cell r="G1908">
            <v>35</v>
          </cell>
          <cell r="H1908">
            <v>6</v>
          </cell>
          <cell r="I1908" t="str">
            <v>57</v>
          </cell>
          <cell r="J1908" t="str">
            <v>AERO</v>
          </cell>
          <cell r="K1908" t="str">
            <v>00/0</v>
          </cell>
          <cell r="L1908" t="str">
            <v/>
          </cell>
          <cell r="M1908" t="str">
            <v>P</v>
          </cell>
          <cell r="N1908" t="str">
            <v>B</v>
          </cell>
          <cell r="O1908">
            <v>4999</v>
          </cell>
          <cell r="P1908">
            <v>1863</v>
          </cell>
          <cell r="Q1908">
            <v>1863</v>
          </cell>
          <cell r="R1908">
            <v>1</v>
          </cell>
          <cell r="S1908">
            <v>0</v>
          </cell>
          <cell r="T1908">
            <v>0</v>
          </cell>
          <cell r="U1908">
            <v>0</v>
          </cell>
          <cell r="V1908">
            <v>0</v>
          </cell>
          <cell r="W1908">
            <v>12</v>
          </cell>
          <cell r="X1908">
            <v>49349.1</v>
          </cell>
          <cell r="Y1908">
            <v>80005</v>
          </cell>
          <cell r="Z1908" t="str">
            <v xml:space="preserve">BATA INDIA     </v>
          </cell>
          <cell r="AA1908">
            <v>52</v>
          </cell>
          <cell r="AB1908">
            <v>216067.88</v>
          </cell>
          <cell r="AC1908">
            <v>7</v>
          </cell>
        </row>
        <row r="1909">
          <cell r="F1909">
            <v>5619116</v>
          </cell>
          <cell r="G1909">
            <v>35</v>
          </cell>
          <cell r="H1909">
            <v>12</v>
          </cell>
          <cell r="I1909" t="str">
            <v>16</v>
          </cell>
          <cell r="J1909" t="str">
            <v>RAFTER</v>
          </cell>
          <cell r="K1909" t="str">
            <v>38/8</v>
          </cell>
          <cell r="L1909" t="str">
            <v>-</v>
          </cell>
          <cell r="M1909" t="str">
            <v>B</v>
          </cell>
          <cell r="N1909" t="str">
            <v>D</v>
          </cell>
          <cell r="O1909">
            <v>300</v>
          </cell>
          <cell r="P1909">
            <v>1398</v>
          </cell>
          <cell r="Q1909">
            <v>1398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6</v>
          </cell>
          <cell r="X1909">
            <v>2392.31</v>
          </cell>
          <cell r="Y1909">
            <v>80005</v>
          </cell>
          <cell r="Z1909" t="str">
            <v xml:space="preserve">BATA INDIA     </v>
          </cell>
          <cell r="AA1909">
            <v>2</v>
          </cell>
          <cell r="AB1909">
            <v>-2050.29</v>
          </cell>
          <cell r="AC1909">
            <v>19</v>
          </cell>
        </row>
        <row r="1910">
          <cell r="F1910">
            <v>5399335</v>
          </cell>
          <cell r="G1910">
            <v>35</v>
          </cell>
          <cell r="H1910">
            <v>12</v>
          </cell>
          <cell r="I1910" t="str">
            <v>35</v>
          </cell>
          <cell r="J1910" t="str">
            <v>FUSHION</v>
          </cell>
          <cell r="K1910" t="str">
            <v>00/0</v>
          </cell>
          <cell r="L1910" t="str">
            <v/>
          </cell>
          <cell r="M1910" t="str">
            <v>P</v>
          </cell>
          <cell r="N1910" t="str">
            <v>W</v>
          </cell>
          <cell r="O1910">
            <v>3999</v>
          </cell>
          <cell r="P1910">
            <v>1752</v>
          </cell>
          <cell r="Q1910">
            <v>1752</v>
          </cell>
          <cell r="R1910">
            <v>0</v>
          </cell>
          <cell r="S1910">
            <v>0</v>
          </cell>
          <cell r="T1910">
            <v>0</v>
          </cell>
          <cell r="U1910">
            <v>0</v>
          </cell>
          <cell r="V1910">
            <v>0</v>
          </cell>
          <cell r="W1910">
            <v>0</v>
          </cell>
          <cell r="X1910">
            <v>0</v>
          </cell>
          <cell r="Y1910">
            <v>80005</v>
          </cell>
          <cell r="Z1910" t="str">
            <v xml:space="preserve">BATA INDIA     </v>
          </cell>
          <cell r="AA1910">
            <v>0</v>
          </cell>
          <cell r="AB1910">
            <v>0</v>
          </cell>
        </row>
        <row r="1911">
          <cell r="F1911">
            <v>5395335</v>
          </cell>
          <cell r="G1911">
            <v>35</v>
          </cell>
          <cell r="H1911">
            <v>12</v>
          </cell>
          <cell r="I1911" t="str">
            <v>35</v>
          </cell>
          <cell r="J1911" t="str">
            <v>FUSHION</v>
          </cell>
          <cell r="K1911" t="str">
            <v>00/0</v>
          </cell>
          <cell r="L1911" t="str">
            <v/>
          </cell>
          <cell r="M1911" t="str">
            <v>P</v>
          </cell>
          <cell r="N1911" t="str">
            <v>W</v>
          </cell>
          <cell r="O1911">
            <v>3999</v>
          </cell>
          <cell r="P1911">
            <v>1752</v>
          </cell>
          <cell r="Q1911">
            <v>1752</v>
          </cell>
          <cell r="R1911">
            <v>0</v>
          </cell>
          <cell r="S1911">
            <v>0</v>
          </cell>
          <cell r="T1911">
            <v>0</v>
          </cell>
          <cell r="U1911">
            <v>0</v>
          </cell>
          <cell r="V1911">
            <v>0</v>
          </cell>
          <cell r="W1911">
            <v>0</v>
          </cell>
          <cell r="X1911">
            <v>0</v>
          </cell>
          <cell r="Y1911">
            <v>80005</v>
          </cell>
          <cell r="Z1911" t="str">
            <v xml:space="preserve">BATA INDIA     </v>
          </cell>
          <cell r="AA1911">
            <v>0</v>
          </cell>
          <cell r="AB1911">
            <v>0</v>
          </cell>
        </row>
        <row r="1912">
          <cell r="F1912">
            <v>5395336</v>
          </cell>
          <cell r="G1912">
            <v>35</v>
          </cell>
          <cell r="H1912">
            <v>12</v>
          </cell>
          <cell r="I1912" t="str">
            <v>36</v>
          </cell>
          <cell r="J1912" t="str">
            <v>SPEED</v>
          </cell>
          <cell r="K1912" t="str">
            <v>00/0</v>
          </cell>
          <cell r="L1912" t="str">
            <v/>
          </cell>
          <cell r="M1912" t="str">
            <v>P</v>
          </cell>
          <cell r="N1912" t="str">
            <v>W</v>
          </cell>
          <cell r="O1912">
            <v>3999</v>
          </cell>
          <cell r="P1912">
            <v>1752</v>
          </cell>
          <cell r="Q1912">
            <v>1752</v>
          </cell>
          <cell r="R1912">
            <v>0</v>
          </cell>
          <cell r="S1912">
            <v>0</v>
          </cell>
          <cell r="T1912">
            <v>0</v>
          </cell>
          <cell r="U1912">
            <v>0</v>
          </cell>
          <cell r="V1912">
            <v>0</v>
          </cell>
          <cell r="W1912">
            <v>0</v>
          </cell>
          <cell r="X1912">
            <v>0</v>
          </cell>
          <cell r="Y1912">
            <v>80005</v>
          </cell>
          <cell r="Z1912" t="str">
            <v xml:space="preserve">BATA INDIA     </v>
          </cell>
          <cell r="AA1912">
            <v>0</v>
          </cell>
          <cell r="AB1912">
            <v>0</v>
          </cell>
        </row>
        <row r="1913">
          <cell r="F1913">
            <v>5399336</v>
          </cell>
          <cell r="G1913">
            <v>35</v>
          </cell>
          <cell r="H1913">
            <v>12</v>
          </cell>
          <cell r="I1913" t="str">
            <v>36</v>
          </cell>
          <cell r="J1913" t="str">
            <v>SPEED</v>
          </cell>
          <cell r="K1913" t="str">
            <v>00/0</v>
          </cell>
          <cell r="L1913" t="str">
            <v/>
          </cell>
          <cell r="M1913" t="str">
            <v>P</v>
          </cell>
          <cell r="N1913" t="str">
            <v>W</v>
          </cell>
          <cell r="O1913">
            <v>3999</v>
          </cell>
          <cell r="P1913">
            <v>1752</v>
          </cell>
          <cell r="Q1913">
            <v>1752</v>
          </cell>
          <cell r="R1913">
            <v>0</v>
          </cell>
          <cell r="S1913">
            <v>0</v>
          </cell>
          <cell r="T1913">
            <v>0</v>
          </cell>
          <cell r="U1913">
            <v>0</v>
          </cell>
          <cell r="V1913">
            <v>0</v>
          </cell>
          <cell r="W1913">
            <v>0</v>
          </cell>
          <cell r="X1913">
            <v>0</v>
          </cell>
          <cell r="Y1913">
            <v>80005</v>
          </cell>
          <cell r="Z1913" t="str">
            <v xml:space="preserve">BATA INDIA     </v>
          </cell>
          <cell r="AA1913">
            <v>0</v>
          </cell>
          <cell r="AB1913">
            <v>0</v>
          </cell>
        </row>
        <row r="1914">
          <cell r="F1914">
            <v>4317162</v>
          </cell>
          <cell r="G1914">
            <v>35</v>
          </cell>
          <cell r="H1914">
            <v>12</v>
          </cell>
          <cell r="I1914" t="str">
            <v>62</v>
          </cell>
          <cell r="J1914" t="str">
            <v>LIONEL YOUTH</v>
          </cell>
          <cell r="K1914" t="str">
            <v>00/0</v>
          </cell>
          <cell r="L1914" t="str">
            <v/>
          </cell>
          <cell r="M1914" t="str">
            <v>B</v>
          </cell>
          <cell r="N1914" t="str">
            <v>W</v>
          </cell>
          <cell r="O1914">
            <v>3999</v>
          </cell>
          <cell r="P1914">
            <v>1879.88</v>
          </cell>
          <cell r="Q1914">
            <v>1879.88</v>
          </cell>
          <cell r="R1914">
            <v>0</v>
          </cell>
          <cell r="S1914">
            <v>0</v>
          </cell>
          <cell r="T1914">
            <v>0</v>
          </cell>
          <cell r="U1914">
            <v>0</v>
          </cell>
          <cell r="V1914">
            <v>0</v>
          </cell>
          <cell r="W1914">
            <v>0</v>
          </cell>
          <cell r="X1914">
            <v>0</v>
          </cell>
          <cell r="Y1914">
            <v>80005</v>
          </cell>
          <cell r="Z1914" t="str">
            <v xml:space="preserve">BATA INDIA     </v>
          </cell>
        </row>
        <row r="1915">
          <cell r="F1915">
            <v>4316162</v>
          </cell>
          <cell r="G1915">
            <v>35</v>
          </cell>
          <cell r="H1915">
            <v>12</v>
          </cell>
          <cell r="I1915" t="str">
            <v>62</v>
          </cell>
          <cell r="J1915" t="str">
            <v>LIONEL YOUTH</v>
          </cell>
          <cell r="K1915" t="str">
            <v>00/0</v>
          </cell>
          <cell r="L1915" t="str">
            <v/>
          </cell>
          <cell r="M1915" t="str">
            <v>B</v>
          </cell>
          <cell r="N1915" t="str">
            <v>W</v>
          </cell>
          <cell r="O1915">
            <v>3999</v>
          </cell>
          <cell r="P1915">
            <v>1879.88</v>
          </cell>
          <cell r="Q1915">
            <v>1879.88</v>
          </cell>
          <cell r="R1915">
            <v>0</v>
          </cell>
          <cell r="S1915">
            <v>0</v>
          </cell>
          <cell r="T1915">
            <v>0</v>
          </cell>
          <cell r="U1915">
            <v>0</v>
          </cell>
          <cell r="V1915">
            <v>0</v>
          </cell>
          <cell r="W1915">
            <v>0</v>
          </cell>
          <cell r="X1915">
            <v>0</v>
          </cell>
          <cell r="Y1915">
            <v>80005</v>
          </cell>
          <cell r="Z1915" t="str">
            <v xml:space="preserve">BATA INDIA     </v>
          </cell>
        </row>
        <row r="1916">
          <cell r="F1916">
            <v>5396002</v>
          </cell>
          <cell r="G1916">
            <v>35</v>
          </cell>
          <cell r="H1916">
            <v>14</v>
          </cell>
          <cell r="I1916" t="str">
            <v>02</v>
          </cell>
          <cell r="J1916" t="str">
            <v>SCOTT</v>
          </cell>
          <cell r="K1916" t="str">
            <v>00/0</v>
          </cell>
          <cell r="L1916" t="str">
            <v/>
          </cell>
          <cell r="M1916" t="str">
            <v>P</v>
          </cell>
          <cell r="N1916" t="str">
            <v>W</v>
          </cell>
          <cell r="O1916">
            <v>4999</v>
          </cell>
          <cell r="P1916">
            <v>2494.6</v>
          </cell>
          <cell r="Q1916">
            <v>2494.6</v>
          </cell>
          <cell r="R1916">
            <v>0</v>
          </cell>
          <cell r="S1916">
            <v>0</v>
          </cell>
          <cell r="T1916">
            <v>0</v>
          </cell>
          <cell r="U1916">
            <v>0</v>
          </cell>
          <cell r="V1916">
            <v>0</v>
          </cell>
          <cell r="W1916">
            <v>0</v>
          </cell>
          <cell r="X1916">
            <v>0</v>
          </cell>
          <cell r="Y1916">
            <v>80005</v>
          </cell>
          <cell r="Z1916" t="str">
            <v xml:space="preserve">BATA INDIA     </v>
          </cell>
        </row>
        <row r="1917">
          <cell r="F1917">
            <v>5392002</v>
          </cell>
          <cell r="G1917">
            <v>35</v>
          </cell>
          <cell r="H1917">
            <v>14</v>
          </cell>
          <cell r="I1917" t="str">
            <v>02</v>
          </cell>
          <cell r="J1917" t="str">
            <v>SCOTT</v>
          </cell>
          <cell r="K1917" t="str">
            <v>00/0</v>
          </cell>
          <cell r="L1917" t="str">
            <v/>
          </cell>
          <cell r="M1917" t="str">
            <v>P</v>
          </cell>
          <cell r="N1917" t="str">
            <v>W</v>
          </cell>
          <cell r="O1917">
            <v>4999</v>
          </cell>
          <cell r="P1917">
            <v>2494.6</v>
          </cell>
          <cell r="Q1917">
            <v>2494.6</v>
          </cell>
          <cell r="R1917">
            <v>0</v>
          </cell>
          <cell r="S1917">
            <v>0</v>
          </cell>
          <cell r="T1917">
            <v>0</v>
          </cell>
          <cell r="U1917">
            <v>0</v>
          </cell>
          <cell r="V1917">
            <v>0</v>
          </cell>
          <cell r="W1917">
            <v>0</v>
          </cell>
          <cell r="X1917">
            <v>0</v>
          </cell>
          <cell r="Y1917">
            <v>80005</v>
          </cell>
          <cell r="Z1917" t="str">
            <v xml:space="preserve">BATA INDIA     </v>
          </cell>
        </row>
        <row r="1918">
          <cell r="F1918">
            <v>5399089</v>
          </cell>
          <cell r="G1918">
            <v>35</v>
          </cell>
          <cell r="H1918">
            <v>14</v>
          </cell>
          <cell r="I1918" t="str">
            <v>89</v>
          </cell>
          <cell r="J1918" t="str">
            <v>VIZE</v>
          </cell>
          <cell r="K1918" t="str">
            <v>00/0</v>
          </cell>
          <cell r="L1918" t="str">
            <v/>
          </cell>
          <cell r="M1918" t="str">
            <v>P</v>
          </cell>
          <cell r="N1918" t="str">
            <v>W</v>
          </cell>
          <cell r="O1918">
            <v>4999</v>
          </cell>
          <cell r="P1918">
            <v>2206.4499999999998</v>
          </cell>
          <cell r="Q1918">
            <v>2206.4499999999998</v>
          </cell>
          <cell r="R1918">
            <v>0</v>
          </cell>
          <cell r="S1918">
            <v>0</v>
          </cell>
          <cell r="T1918">
            <v>0</v>
          </cell>
          <cell r="U1918">
            <v>0</v>
          </cell>
          <cell r="V1918">
            <v>0</v>
          </cell>
          <cell r="W1918">
            <v>0</v>
          </cell>
          <cell r="X1918">
            <v>0</v>
          </cell>
          <cell r="Y1918">
            <v>80005</v>
          </cell>
          <cell r="Z1918" t="str">
            <v xml:space="preserve">BATA INDIA     </v>
          </cell>
        </row>
        <row r="1919">
          <cell r="F1919">
            <v>5395089</v>
          </cell>
          <cell r="G1919">
            <v>35</v>
          </cell>
          <cell r="H1919">
            <v>14</v>
          </cell>
          <cell r="I1919" t="str">
            <v>89</v>
          </cell>
          <cell r="J1919" t="str">
            <v>VIZE</v>
          </cell>
          <cell r="K1919" t="str">
            <v>00/0</v>
          </cell>
          <cell r="L1919" t="str">
            <v/>
          </cell>
          <cell r="M1919" t="str">
            <v>P</v>
          </cell>
          <cell r="N1919" t="str">
            <v>W</v>
          </cell>
          <cell r="O1919">
            <v>4999</v>
          </cell>
          <cell r="P1919">
            <v>2206.4499999999998</v>
          </cell>
          <cell r="Q1919">
            <v>2206.4499999999998</v>
          </cell>
          <cell r="R1919">
            <v>0</v>
          </cell>
          <cell r="S1919">
            <v>0</v>
          </cell>
          <cell r="T1919">
            <v>0</v>
          </cell>
          <cell r="U1919">
            <v>0</v>
          </cell>
          <cell r="V1919">
            <v>0</v>
          </cell>
          <cell r="W1919">
            <v>0</v>
          </cell>
          <cell r="X1919">
            <v>0</v>
          </cell>
          <cell r="Y1919">
            <v>80005</v>
          </cell>
          <cell r="Z1919" t="str">
            <v xml:space="preserve">BATA INDIA     </v>
          </cell>
        </row>
        <row r="1920">
          <cell r="F1920">
            <v>5399503</v>
          </cell>
          <cell r="G1920">
            <v>35</v>
          </cell>
          <cell r="H1920">
            <v>16</v>
          </cell>
          <cell r="I1920" t="str">
            <v>03</v>
          </cell>
          <cell r="J1920" t="str">
            <v>MARIA</v>
          </cell>
          <cell r="K1920" t="str">
            <v>00/0</v>
          </cell>
          <cell r="L1920" t="str">
            <v/>
          </cell>
          <cell r="M1920" t="str">
            <v>P</v>
          </cell>
          <cell r="N1920" t="str">
            <v>D</v>
          </cell>
          <cell r="O1920">
            <v>2999</v>
          </cell>
          <cell r="P1920">
            <v>1430</v>
          </cell>
          <cell r="Q1920">
            <v>1430</v>
          </cell>
          <cell r="R1920">
            <v>1</v>
          </cell>
          <cell r="S1920">
            <v>0</v>
          </cell>
          <cell r="T1920">
            <v>0</v>
          </cell>
          <cell r="U1920">
            <v>1</v>
          </cell>
          <cell r="V1920">
            <v>2563.25</v>
          </cell>
          <cell r="W1920">
            <v>17</v>
          </cell>
          <cell r="X1920">
            <v>39679.120000000003</v>
          </cell>
          <cell r="Y1920">
            <v>80013</v>
          </cell>
          <cell r="Z1920" t="str">
            <v>A.R. ENTERPRISE</v>
          </cell>
          <cell r="AA1920">
            <v>52</v>
          </cell>
          <cell r="AB1920">
            <v>130853.9</v>
          </cell>
          <cell r="AC1920">
            <v>142</v>
          </cell>
        </row>
        <row r="1921">
          <cell r="F1921">
            <v>5395504</v>
          </cell>
          <cell r="G1921">
            <v>35</v>
          </cell>
          <cell r="H1921">
            <v>16</v>
          </cell>
          <cell r="I1921" t="str">
            <v>04</v>
          </cell>
          <cell r="J1921" t="str">
            <v>SERINA</v>
          </cell>
          <cell r="K1921" t="str">
            <v>00/0</v>
          </cell>
          <cell r="L1921" t="str">
            <v/>
          </cell>
          <cell r="M1921" t="str">
            <v>P</v>
          </cell>
          <cell r="N1921" t="str">
            <v>D</v>
          </cell>
          <cell r="O1921">
            <v>2999</v>
          </cell>
          <cell r="P1921">
            <v>1430</v>
          </cell>
          <cell r="Q1921">
            <v>1430</v>
          </cell>
          <cell r="R1921">
            <v>1</v>
          </cell>
          <cell r="S1921">
            <v>6</v>
          </cell>
          <cell r="T1921">
            <v>2</v>
          </cell>
          <cell r="U1921">
            <v>2</v>
          </cell>
          <cell r="V1921">
            <v>5126.5</v>
          </cell>
          <cell r="W1921">
            <v>36</v>
          </cell>
          <cell r="X1921">
            <v>88098.9</v>
          </cell>
          <cell r="Y1921">
            <v>80013</v>
          </cell>
          <cell r="Z1921" t="str">
            <v>A.R. ENTERPRISE</v>
          </cell>
          <cell r="AA1921">
            <v>54</v>
          </cell>
          <cell r="AB1921">
            <v>130341.24</v>
          </cell>
          <cell r="AC1921">
            <v>79</v>
          </cell>
        </row>
        <row r="1922">
          <cell r="F1922">
            <v>5515906</v>
          </cell>
          <cell r="G1922">
            <v>35</v>
          </cell>
          <cell r="H1922">
            <v>16</v>
          </cell>
          <cell r="I1922" t="str">
            <v>06</v>
          </cell>
          <cell r="J1922" t="str">
            <v>N WALK CALM</v>
          </cell>
          <cell r="K1922" t="str">
            <v>00/0</v>
          </cell>
          <cell r="L1922" t="str">
            <v/>
          </cell>
          <cell r="M1922" t="str">
            <v>P</v>
          </cell>
          <cell r="N1922" t="str">
            <v>D</v>
          </cell>
          <cell r="O1922">
            <v>4999</v>
          </cell>
          <cell r="P1922">
            <v>2050</v>
          </cell>
          <cell r="Q1922">
            <v>2050</v>
          </cell>
          <cell r="R1922">
            <v>2</v>
          </cell>
          <cell r="S1922">
            <v>4</v>
          </cell>
          <cell r="T1922">
            <v>3</v>
          </cell>
          <cell r="U1922">
            <v>3</v>
          </cell>
          <cell r="V1922">
            <v>12177.05</v>
          </cell>
          <cell r="W1922">
            <v>159</v>
          </cell>
          <cell r="X1922">
            <v>667815.18000000005</v>
          </cell>
          <cell r="Y1922">
            <v>80025</v>
          </cell>
          <cell r="Z1922" t="str">
            <v xml:space="preserve">CFS            </v>
          </cell>
          <cell r="AA1922">
            <v>4</v>
          </cell>
          <cell r="AB1922">
            <v>17090.599999999999</v>
          </cell>
        </row>
        <row r="1923">
          <cell r="F1923">
            <v>5517906</v>
          </cell>
          <cell r="G1923">
            <v>35</v>
          </cell>
          <cell r="H1923">
            <v>16</v>
          </cell>
          <cell r="I1923" t="str">
            <v>06</v>
          </cell>
          <cell r="J1923" t="str">
            <v>N WALK CALM</v>
          </cell>
          <cell r="K1923" t="str">
            <v>00/0</v>
          </cell>
          <cell r="L1923" t="str">
            <v/>
          </cell>
          <cell r="M1923" t="str">
            <v>P</v>
          </cell>
          <cell r="N1923" t="str">
            <v>D</v>
          </cell>
          <cell r="O1923">
            <v>4999</v>
          </cell>
          <cell r="P1923">
            <v>2050</v>
          </cell>
          <cell r="Q1923">
            <v>2050</v>
          </cell>
          <cell r="R1923">
            <v>2</v>
          </cell>
          <cell r="S1923">
            <v>2</v>
          </cell>
          <cell r="T1923">
            <v>4</v>
          </cell>
          <cell r="U1923">
            <v>9</v>
          </cell>
          <cell r="V1923">
            <v>36958.42</v>
          </cell>
          <cell r="W1923">
            <v>151</v>
          </cell>
          <cell r="X1923">
            <v>630856.77</v>
          </cell>
          <cell r="Y1923">
            <v>80025</v>
          </cell>
          <cell r="Z1923" t="str">
            <v xml:space="preserve">CFS            </v>
          </cell>
          <cell r="AA1923">
            <v>3</v>
          </cell>
          <cell r="AB1923">
            <v>12817.95</v>
          </cell>
        </row>
        <row r="1924">
          <cell r="F1924">
            <v>8396027</v>
          </cell>
          <cell r="G1924">
            <v>35</v>
          </cell>
          <cell r="H1924">
            <v>16</v>
          </cell>
          <cell r="I1924" t="str">
            <v>27</v>
          </cell>
          <cell r="J1924" t="str">
            <v>DRIFT MYSTYLE1</v>
          </cell>
          <cell r="K1924" t="str">
            <v>49/7</v>
          </cell>
          <cell r="L1924" t="str">
            <v>-</v>
          </cell>
          <cell r="M1924" t="str">
            <v>P</v>
          </cell>
          <cell r="N1924" t="str">
            <v>D</v>
          </cell>
          <cell r="O1924">
            <v>3999</v>
          </cell>
          <cell r="P1924">
            <v>1786</v>
          </cell>
          <cell r="Q1924">
            <v>1786</v>
          </cell>
          <cell r="R1924">
            <v>-1</v>
          </cell>
          <cell r="S1924">
            <v>0</v>
          </cell>
          <cell r="T1924">
            <v>4</v>
          </cell>
          <cell r="U1924">
            <v>2</v>
          </cell>
          <cell r="V1924">
            <v>6323.21</v>
          </cell>
          <cell r="W1924">
            <v>67</v>
          </cell>
          <cell r="X1924">
            <v>223021.23</v>
          </cell>
          <cell r="Y1924">
            <v>80025</v>
          </cell>
          <cell r="Z1924" t="str">
            <v xml:space="preserve">CFS            </v>
          </cell>
          <cell r="AA1924">
            <v>229</v>
          </cell>
          <cell r="AB1924">
            <v>768320.94</v>
          </cell>
          <cell r="AC1924">
            <v>48</v>
          </cell>
        </row>
        <row r="1925">
          <cell r="F1925">
            <v>5396028</v>
          </cell>
          <cell r="G1925">
            <v>35</v>
          </cell>
          <cell r="H1925">
            <v>16</v>
          </cell>
          <cell r="I1925" t="str">
            <v>28</v>
          </cell>
          <cell r="J1925" t="str">
            <v>DRIFT MYSTYLE1</v>
          </cell>
          <cell r="K1925" t="str">
            <v>49/7</v>
          </cell>
          <cell r="L1925" t="str">
            <v>-</v>
          </cell>
          <cell r="M1925" t="str">
            <v>P</v>
          </cell>
          <cell r="N1925" t="str">
            <v>D</v>
          </cell>
          <cell r="O1925">
            <v>3499</v>
          </cell>
          <cell r="P1925">
            <v>1748</v>
          </cell>
          <cell r="Q1925">
            <v>1748</v>
          </cell>
          <cell r="R1925">
            <v>0</v>
          </cell>
          <cell r="S1925">
            <v>1</v>
          </cell>
          <cell r="T1925">
            <v>0</v>
          </cell>
          <cell r="U1925">
            <v>1</v>
          </cell>
          <cell r="V1925">
            <v>2392.48</v>
          </cell>
          <cell r="W1925">
            <v>20</v>
          </cell>
          <cell r="X1925">
            <v>59213.88</v>
          </cell>
          <cell r="Y1925">
            <v>80025</v>
          </cell>
          <cell r="Z1925" t="str">
            <v xml:space="preserve">CFS            </v>
          </cell>
          <cell r="AA1925">
            <v>256</v>
          </cell>
          <cell r="AB1925">
            <v>740809</v>
          </cell>
          <cell r="AC1925">
            <v>114</v>
          </cell>
        </row>
        <row r="1926">
          <cell r="F1926">
            <v>5395230</v>
          </cell>
          <cell r="G1926">
            <v>35</v>
          </cell>
          <cell r="H1926">
            <v>16</v>
          </cell>
          <cell r="I1926" t="str">
            <v>30</v>
          </cell>
          <cell r="J1926" t="str">
            <v>SLIP NEW 12</v>
          </cell>
          <cell r="K1926" t="str">
            <v>27/8</v>
          </cell>
          <cell r="L1926" t="str">
            <v>-</v>
          </cell>
          <cell r="M1926" t="str">
            <v>P</v>
          </cell>
          <cell r="N1926" t="str">
            <v>B</v>
          </cell>
          <cell r="O1926">
            <v>1490</v>
          </cell>
          <cell r="P1926">
            <v>1658</v>
          </cell>
          <cell r="Q1926">
            <v>1658</v>
          </cell>
          <cell r="R1926">
            <v>0</v>
          </cell>
          <cell r="S1926">
            <v>0</v>
          </cell>
          <cell r="T1926">
            <v>0</v>
          </cell>
          <cell r="U1926">
            <v>2</v>
          </cell>
          <cell r="V1926">
            <v>2547</v>
          </cell>
          <cell r="W1926">
            <v>9</v>
          </cell>
          <cell r="X1926">
            <v>11461.5</v>
          </cell>
          <cell r="Y1926">
            <v>80005</v>
          </cell>
          <cell r="Z1926" t="str">
            <v xml:space="preserve">BATA INDIA     </v>
          </cell>
          <cell r="AA1926">
            <v>8</v>
          </cell>
          <cell r="AB1926">
            <v>11271.11</v>
          </cell>
          <cell r="AC1926">
            <v>50</v>
          </cell>
        </row>
        <row r="1927">
          <cell r="F1927">
            <v>5396034</v>
          </cell>
          <cell r="G1927">
            <v>35</v>
          </cell>
          <cell r="H1927">
            <v>16</v>
          </cell>
          <cell r="I1927" t="str">
            <v>34</v>
          </cell>
          <cell r="J1927" t="str">
            <v>SEATTLE</v>
          </cell>
          <cell r="K1927" t="str">
            <v>00/0</v>
          </cell>
          <cell r="L1927" t="str">
            <v/>
          </cell>
          <cell r="M1927" t="str">
            <v>P</v>
          </cell>
          <cell r="N1927" t="str">
            <v>B</v>
          </cell>
          <cell r="O1927">
            <v>3999</v>
          </cell>
          <cell r="P1927">
            <v>1569</v>
          </cell>
          <cell r="Q1927">
            <v>1569</v>
          </cell>
          <cell r="R1927">
            <v>0</v>
          </cell>
          <cell r="S1927">
            <v>1</v>
          </cell>
          <cell r="T1927">
            <v>0</v>
          </cell>
          <cell r="U1927">
            <v>0</v>
          </cell>
          <cell r="V1927">
            <v>0</v>
          </cell>
          <cell r="W1927">
            <v>13</v>
          </cell>
          <cell r="X1927">
            <v>41698.99</v>
          </cell>
          <cell r="Y1927">
            <v>80005</v>
          </cell>
          <cell r="Z1927" t="str">
            <v xml:space="preserve">BATA INDIA     </v>
          </cell>
          <cell r="AA1927">
            <v>88</v>
          </cell>
          <cell r="AB1927">
            <v>296062.84000000003</v>
          </cell>
          <cell r="AC1927">
            <v>8</v>
          </cell>
        </row>
        <row r="1928">
          <cell r="F1928">
            <v>5515161</v>
          </cell>
          <cell r="G1928">
            <v>35</v>
          </cell>
          <cell r="H1928">
            <v>16</v>
          </cell>
          <cell r="I1928" t="str">
            <v>61</v>
          </cell>
          <cell r="J1928" t="str">
            <v>ZOOM</v>
          </cell>
          <cell r="K1928" t="str">
            <v>00/0</v>
          </cell>
          <cell r="L1928" t="str">
            <v/>
          </cell>
          <cell r="M1928" t="str">
            <v>B</v>
          </cell>
          <cell r="N1928" t="str">
            <v>W</v>
          </cell>
          <cell r="O1928">
            <v>2999</v>
          </cell>
          <cell r="P1928">
            <v>1303</v>
          </cell>
          <cell r="Q1928">
            <v>1303</v>
          </cell>
          <cell r="R1928">
            <v>0</v>
          </cell>
          <cell r="S1928">
            <v>0</v>
          </cell>
          <cell r="T1928">
            <v>0</v>
          </cell>
          <cell r="U1928">
            <v>0</v>
          </cell>
          <cell r="V1928">
            <v>0</v>
          </cell>
          <cell r="W1928">
            <v>0</v>
          </cell>
          <cell r="X1928">
            <v>0</v>
          </cell>
          <cell r="Y1928">
            <v>80005</v>
          </cell>
          <cell r="Z1928" t="str">
            <v xml:space="preserve">BATA INDIA     </v>
          </cell>
          <cell r="AA1928">
            <v>0</v>
          </cell>
          <cell r="AB1928">
            <v>0</v>
          </cell>
        </row>
        <row r="1929">
          <cell r="F1929">
            <v>5519161</v>
          </cell>
          <cell r="G1929">
            <v>35</v>
          </cell>
          <cell r="H1929">
            <v>16</v>
          </cell>
          <cell r="I1929" t="str">
            <v>61</v>
          </cell>
          <cell r="J1929" t="str">
            <v>ZOOM</v>
          </cell>
          <cell r="K1929" t="str">
            <v>00/0</v>
          </cell>
          <cell r="L1929" t="str">
            <v/>
          </cell>
          <cell r="M1929" t="str">
            <v>B</v>
          </cell>
          <cell r="N1929" t="str">
            <v>W</v>
          </cell>
          <cell r="O1929">
            <v>2999</v>
          </cell>
          <cell r="P1929">
            <v>1303</v>
          </cell>
          <cell r="Q1929">
            <v>1303</v>
          </cell>
          <cell r="R1929">
            <v>0</v>
          </cell>
          <cell r="S1929">
            <v>0</v>
          </cell>
          <cell r="T1929">
            <v>0</v>
          </cell>
          <cell r="U1929">
            <v>0</v>
          </cell>
          <cell r="V1929">
            <v>0</v>
          </cell>
          <cell r="W1929">
            <v>0</v>
          </cell>
          <cell r="X1929">
            <v>0</v>
          </cell>
          <cell r="Y1929">
            <v>80005</v>
          </cell>
          <cell r="Z1929" t="str">
            <v xml:space="preserve">BATA INDIA     </v>
          </cell>
          <cell r="AA1929">
            <v>0</v>
          </cell>
          <cell r="AB1929">
            <v>0</v>
          </cell>
        </row>
        <row r="1930">
          <cell r="F1930">
            <v>5395094</v>
          </cell>
          <cell r="G1930">
            <v>35</v>
          </cell>
          <cell r="H1930">
            <v>16</v>
          </cell>
          <cell r="I1930" t="str">
            <v>94</v>
          </cell>
          <cell r="J1930" t="str">
            <v>FANNY</v>
          </cell>
          <cell r="K1930" t="str">
            <v>41/8</v>
          </cell>
          <cell r="L1930" t="str">
            <v>-</v>
          </cell>
          <cell r="M1930" t="str">
            <v>P</v>
          </cell>
          <cell r="N1930" t="str">
            <v>D</v>
          </cell>
          <cell r="O1930">
            <v>1500</v>
          </cell>
          <cell r="P1930">
            <v>1599</v>
          </cell>
          <cell r="Q1930">
            <v>1599</v>
          </cell>
          <cell r="R1930">
            <v>0</v>
          </cell>
          <cell r="S1930">
            <v>0</v>
          </cell>
          <cell r="T1930">
            <v>0</v>
          </cell>
          <cell r="U1930">
            <v>0</v>
          </cell>
          <cell r="V1930">
            <v>0</v>
          </cell>
          <cell r="W1930">
            <v>11</v>
          </cell>
          <cell r="X1930">
            <v>18115.39</v>
          </cell>
          <cell r="Y1930">
            <v>80005</v>
          </cell>
          <cell r="Z1930" t="str">
            <v xml:space="preserve">BATA INDIA     </v>
          </cell>
          <cell r="AA1930">
            <v>10</v>
          </cell>
          <cell r="AB1930">
            <v>32128.720000000001</v>
          </cell>
          <cell r="AC1930">
            <v>51</v>
          </cell>
        </row>
        <row r="1931">
          <cell r="F1931">
            <v>5392094</v>
          </cell>
          <cell r="G1931">
            <v>35</v>
          </cell>
          <cell r="H1931">
            <v>16</v>
          </cell>
          <cell r="I1931" t="str">
            <v>94</v>
          </cell>
          <cell r="J1931" t="str">
            <v>FANNY</v>
          </cell>
          <cell r="K1931" t="str">
            <v>41/8</v>
          </cell>
          <cell r="L1931" t="str">
            <v>-</v>
          </cell>
          <cell r="M1931" t="str">
            <v>P</v>
          </cell>
          <cell r="N1931" t="str">
            <v>D</v>
          </cell>
          <cell r="O1931">
            <v>1500</v>
          </cell>
          <cell r="P1931">
            <v>1599</v>
          </cell>
          <cell r="Q1931">
            <v>1599</v>
          </cell>
          <cell r="R1931">
            <v>0</v>
          </cell>
          <cell r="S1931">
            <v>0</v>
          </cell>
          <cell r="T1931">
            <v>0</v>
          </cell>
          <cell r="U1931">
            <v>0</v>
          </cell>
          <cell r="V1931">
            <v>0</v>
          </cell>
          <cell r="W1931">
            <v>6</v>
          </cell>
          <cell r="X1931">
            <v>7946.16</v>
          </cell>
          <cell r="Y1931">
            <v>80005</v>
          </cell>
          <cell r="Z1931" t="str">
            <v xml:space="preserve">BATA INDIA     </v>
          </cell>
          <cell r="AA1931">
            <v>14</v>
          </cell>
          <cell r="AB1931">
            <v>44775.13</v>
          </cell>
          <cell r="AC1931">
            <v>42</v>
          </cell>
        </row>
        <row r="1932">
          <cell r="F1932">
            <v>4219011</v>
          </cell>
          <cell r="G1932">
            <v>35</v>
          </cell>
          <cell r="H1932">
            <v>22</v>
          </cell>
          <cell r="I1932" t="str">
            <v>11</v>
          </cell>
          <cell r="J1932" t="str">
            <v>NICK</v>
          </cell>
          <cell r="K1932" t="str">
            <v>00/0</v>
          </cell>
          <cell r="L1932" t="str">
            <v/>
          </cell>
          <cell r="M1932" t="str">
            <v>B</v>
          </cell>
          <cell r="N1932" t="str">
            <v>W</v>
          </cell>
          <cell r="O1932">
            <v>1599</v>
          </cell>
          <cell r="P1932">
            <v>729</v>
          </cell>
          <cell r="Q1932">
            <v>729</v>
          </cell>
          <cell r="R1932">
            <v>5</v>
          </cell>
          <cell r="S1932">
            <v>2</v>
          </cell>
          <cell r="T1932">
            <v>4</v>
          </cell>
          <cell r="U1932">
            <v>2</v>
          </cell>
          <cell r="V1932">
            <v>2733.34</v>
          </cell>
          <cell r="W1932">
            <v>474</v>
          </cell>
          <cell r="X1932">
            <v>643083.1</v>
          </cell>
          <cell r="Y1932">
            <v>13263</v>
          </cell>
          <cell r="Z1932" t="str">
            <v xml:space="preserve">D.I.P          </v>
          </cell>
          <cell r="AA1932">
            <v>169</v>
          </cell>
          <cell r="AB1932">
            <v>231732.51</v>
          </cell>
        </row>
        <row r="1933">
          <cell r="F1933">
            <v>4215011</v>
          </cell>
          <cell r="G1933">
            <v>35</v>
          </cell>
          <cell r="H1933">
            <v>22</v>
          </cell>
          <cell r="I1933" t="str">
            <v>11</v>
          </cell>
          <cell r="J1933" t="str">
            <v>NICK</v>
          </cell>
          <cell r="K1933" t="str">
            <v>00/0</v>
          </cell>
          <cell r="L1933" t="str">
            <v/>
          </cell>
          <cell r="M1933" t="str">
            <v>B</v>
          </cell>
          <cell r="N1933" t="str">
            <v>W</v>
          </cell>
          <cell r="O1933">
            <v>1599</v>
          </cell>
          <cell r="P1933">
            <v>729</v>
          </cell>
          <cell r="Q1933">
            <v>729</v>
          </cell>
          <cell r="R1933">
            <v>7</v>
          </cell>
          <cell r="S1933">
            <v>2</v>
          </cell>
          <cell r="T1933">
            <v>5</v>
          </cell>
          <cell r="U1933">
            <v>3</v>
          </cell>
          <cell r="V1933">
            <v>4100.01</v>
          </cell>
          <cell r="W1933">
            <v>496</v>
          </cell>
          <cell r="X1933">
            <v>674748.18</v>
          </cell>
          <cell r="Y1933">
            <v>13263</v>
          </cell>
          <cell r="Z1933" t="str">
            <v xml:space="preserve">D.I.P          </v>
          </cell>
          <cell r="AA1933">
            <v>78</v>
          </cell>
          <cell r="AB1933">
            <v>106982.9</v>
          </cell>
        </row>
        <row r="1934">
          <cell r="F1934">
            <v>4216220</v>
          </cell>
          <cell r="G1934">
            <v>35</v>
          </cell>
          <cell r="H1934">
            <v>22</v>
          </cell>
          <cell r="I1934" t="str">
            <v>20</v>
          </cell>
          <cell r="J1934" t="str">
            <v>OSCAR</v>
          </cell>
          <cell r="K1934" t="str">
            <v>00/0</v>
          </cell>
          <cell r="L1934" t="str">
            <v/>
          </cell>
          <cell r="M1934" t="str">
            <v>B</v>
          </cell>
          <cell r="N1934" t="str">
            <v>W</v>
          </cell>
          <cell r="O1934">
            <v>1799</v>
          </cell>
          <cell r="P1934">
            <v>769</v>
          </cell>
          <cell r="Q1934">
            <v>769</v>
          </cell>
          <cell r="R1934">
            <v>4</v>
          </cell>
          <cell r="S1934">
            <v>6</v>
          </cell>
          <cell r="T1934">
            <v>14</v>
          </cell>
          <cell r="U1934">
            <v>15</v>
          </cell>
          <cell r="V1934">
            <v>22833.51</v>
          </cell>
          <cell r="W1934">
            <v>176</v>
          </cell>
          <cell r="X1934">
            <v>271280.51</v>
          </cell>
          <cell r="Y1934">
            <v>14100</v>
          </cell>
          <cell r="Z1934" t="str">
            <v>LEATHER FACTORY</v>
          </cell>
          <cell r="AA1934">
            <v>0</v>
          </cell>
          <cell r="AB1934">
            <v>0</v>
          </cell>
        </row>
        <row r="1935">
          <cell r="F1935">
            <v>4219220</v>
          </cell>
          <cell r="G1935">
            <v>35</v>
          </cell>
          <cell r="H1935">
            <v>22</v>
          </cell>
          <cell r="I1935" t="str">
            <v>20</v>
          </cell>
          <cell r="J1935" t="str">
            <v>OSCAR</v>
          </cell>
          <cell r="K1935" t="str">
            <v>00/0</v>
          </cell>
          <cell r="L1935" t="str">
            <v/>
          </cell>
          <cell r="M1935" t="str">
            <v>B</v>
          </cell>
          <cell r="N1935" t="str">
            <v>W</v>
          </cell>
          <cell r="O1935">
            <v>1799</v>
          </cell>
          <cell r="P1935">
            <v>769</v>
          </cell>
          <cell r="Q1935">
            <v>769</v>
          </cell>
          <cell r="R1935">
            <v>33</v>
          </cell>
          <cell r="S1935">
            <v>5</v>
          </cell>
          <cell r="T1935">
            <v>23</v>
          </cell>
          <cell r="U1935">
            <v>17</v>
          </cell>
          <cell r="V1935">
            <v>25908.73</v>
          </cell>
          <cell r="W1935">
            <v>90</v>
          </cell>
          <cell r="X1935">
            <v>133956.6</v>
          </cell>
          <cell r="Y1935">
            <v>14100</v>
          </cell>
          <cell r="Z1935" t="str">
            <v>LEATHER FACTORY</v>
          </cell>
          <cell r="AA1935">
            <v>0</v>
          </cell>
          <cell r="AB1935">
            <v>0</v>
          </cell>
        </row>
        <row r="1936">
          <cell r="F1936">
            <v>4212520</v>
          </cell>
          <cell r="G1936">
            <v>35</v>
          </cell>
          <cell r="H1936">
            <v>22</v>
          </cell>
          <cell r="I1936" t="str">
            <v>20</v>
          </cell>
          <cell r="J1936" t="str">
            <v>OSCAR</v>
          </cell>
          <cell r="K1936" t="str">
            <v>00/0</v>
          </cell>
          <cell r="L1936" t="str">
            <v/>
          </cell>
          <cell r="M1936" t="str">
            <v>B</v>
          </cell>
          <cell r="N1936" t="str">
            <v>W</v>
          </cell>
          <cell r="O1936">
            <v>1799</v>
          </cell>
          <cell r="P1936">
            <v>769</v>
          </cell>
          <cell r="Q1936">
            <v>769</v>
          </cell>
          <cell r="R1936">
            <v>9</v>
          </cell>
          <cell r="S1936">
            <v>7</v>
          </cell>
          <cell r="T1936">
            <v>21</v>
          </cell>
          <cell r="U1936">
            <v>3</v>
          </cell>
          <cell r="V1936">
            <v>4612.83</v>
          </cell>
          <cell r="W1936">
            <v>212</v>
          </cell>
          <cell r="X1936">
            <v>325711.90999999997</v>
          </cell>
          <cell r="Y1936">
            <v>14100</v>
          </cell>
          <cell r="Z1936" t="str">
            <v>LEATHER FACTORY</v>
          </cell>
          <cell r="AA1936">
            <v>0</v>
          </cell>
          <cell r="AB1936">
            <v>0</v>
          </cell>
        </row>
        <row r="1937">
          <cell r="F1937">
            <v>5216220</v>
          </cell>
          <cell r="G1937">
            <v>35</v>
          </cell>
          <cell r="H1937">
            <v>22</v>
          </cell>
          <cell r="I1937" t="str">
            <v>20</v>
          </cell>
          <cell r="J1937" t="str">
            <v>OSCAR</v>
          </cell>
          <cell r="K1937" t="str">
            <v>00/0</v>
          </cell>
          <cell r="L1937" t="str">
            <v/>
          </cell>
          <cell r="M1937" t="str">
            <v>B</v>
          </cell>
          <cell r="N1937" t="str">
            <v>W</v>
          </cell>
          <cell r="O1937">
            <v>1999</v>
          </cell>
          <cell r="P1937">
            <v>850</v>
          </cell>
          <cell r="Q1937">
            <v>850</v>
          </cell>
          <cell r="R1937">
            <v>18</v>
          </cell>
          <cell r="S1937">
            <v>6</v>
          </cell>
          <cell r="T1937">
            <v>9</v>
          </cell>
          <cell r="U1937">
            <v>11</v>
          </cell>
          <cell r="V1937">
            <v>18452.34</v>
          </cell>
          <cell r="W1937">
            <v>120</v>
          </cell>
          <cell r="X1937">
            <v>204923.35</v>
          </cell>
          <cell r="Y1937">
            <v>14100</v>
          </cell>
          <cell r="Z1937" t="str">
            <v>LEATHER FACTORY</v>
          </cell>
          <cell r="AA1937">
            <v>0</v>
          </cell>
          <cell r="AB1937">
            <v>0</v>
          </cell>
        </row>
        <row r="1938">
          <cell r="F1938">
            <v>5219220</v>
          </cell>
          <cell r="G1938">
            <v>35</v>
          </cell>
          <cell r="H1938">
            <v>22</v>
          </cell>
          <cell r="I1938" t="str">
            <v>20</v>
          </cell>
          <cell r="J1938" t="str">
            <v>OSCAR</v>
          </cell>
          <cell r="K1938" t="str">
            <v>00/0</v>
          </cell>
          <cell r="L1938" t="str">
            <v/>
          </cell>
          <cell r="M1938" t="str">
            <v>B</v>
          </cell>
          <cell r="N1938" t="str">
            <v>W</v>
          </cell>
          <cell r="O1938">
            <v>1999</v>
          </cell>
          <cell r="P1938">
            <v>850</v>
          </cell>
          <cell r="Q1938">
            <v>850</v>
          </cell>
          <cell r="R1938">
            <v>12</v>
          </cell>
          <cell r="S1938">
            <v>8</v>
          </cell>
          <cell r="T1938">
            <v>17</v>
          </cell>
          <cell r="U1938">
            <v>6</v>
          </cell>
          <cell r="V1938">
            <v>10251.299999999999</v>
          </cell>
          <cell r="W1938">
            <v>55</v>
          </cell>
          <cell r="X1938">
            <v>96567.13</v>
          </cell>
          <cell r="Y1938">
            <v>14100</v>
          </cell>
          <cell r="Z1938" t="str">
            <v>LEATHER FACTORY</v>
          </cell>
          <cell r="AA1938">
            <v>0</v>
          </cell>
          <cell r="AB1938">
            <v>0</v>
          </cell>
        </row>
        <row r="1939">
          <cell r="F1939">
            <v>5212520</v>
          </cell>
          <cell r="G1939">
            <v>35</v>
          </cell>
          <cell r="H1939">
            <v>22</v>
          </cell>
          <cell r="I1939" t="str">
            <v>20</v>
          </cell>
          <cell r="J1939" t="str">
            <v>OSCAR</v>
          </cell>
          <cell r="K1939" t="str">
            <v>00/0</v>
          </cell>
          <cell r="L1939" t="str">
            <v/>
          </cell>
          <cell r="M1939" t="str">
            <v>B</v>
          </cell>
          <cell r="N1939" t="str">
            <v>W</v>
          </cell>
          <cell r="O1939">
            <v>1999</v>
          </cell>
          <cell r="P1939">
            <v>850</v>
          </cell>
          <cell r="Q1939">
            <v>850</v>
          </cell>
          <cell r="R1939">
            <v>21</v>
          </cell>
          <cell r="S1939">
            <v>16</v>
          </cell>
          <cell r="T1939">
            <v>9</v>
          </cell>
          <cell r="U1939">
            <v>11</v>
          </cell>
          <cell r="V1939">
            <v>18281.47</v>
          </cell>
          <cell r="W1939">
            <v>179</v>
          </cell>
          <cell r="X1939">
            <v>305471.5</v>
          </cell>
          <cell r="Y1939">
            <v>14100</v>
          </cell>
          <cell r="Z1939" t="str">
            <v>LEATHER FACTORY</v>
          </cell>
          <cell r="AA1939">
            <v>0</v>
          </cell>
          <cell r="AB1939">
            <v>0</v>
          </cell>
        </row>
        <row r="1940">
          <cell r="F1940">
            <v>4212322</v>
          </cell>
          <cell r="G1940">
            <v>35</v>
          </cell>
          <cell r="H1940">
            <v>22</v>
          </cell>
          <cell r="I1940" t="str">
            <v>22</v>
          </cell>
          <cell r="J1940" t="str">
            <v>MESSI</v>
          </cell>
          <cell r="K1940" t="str">
            <v>00/0</v>
          </cell>
          <cell r="L1940" t="str">
            <v/>
          </cell>
          <cell r="M1940" t="str">
            <v>B</v>
          </cell>
          <cell r="N1940" t="str">
            <v>W</v>
          </cell>
          <cell r="O1940">
            <v>1799</v>
          </cell>
          <cell r="P1940">
            <v>788</v>
          </cell>
          <cell r="Q1940">
            <v>788</v>
          </cell>
          <cell r="R1940">
            <v>1</v>
          </cell>
          <cell r="S1940">
            <v>4</v>
          </cell>
          <cell r="T1940">
            <v>6</v>
          </cell>
          <cell r="U1940">
            <v>2</v>
          </cell>
          <cell r="V1940">
            <v>3075.22</v>
          </cell>
          <cell r="W1940">
            <v>108</v>
          </cell>
          <cell r="X1940">
            <v>151300.92000000001</v>
          </cell>
          <cell r="Y1940">
            <v>14100</v>
          </cell>
          <cell r="Z1940" t="str">
            <v>LEATHER FACTORY</v>
          </cell>
          <cell r="AA1940">
            <v>0</v>
          </cell>
          <cell r="AB1940">
            <v>0</v>
          </cell>
        </row>
        <row r="1941">
          <cell r="F1941">
            <v>4216822</v>
          </cell>
          <cell r="G1941">
            <v>35</v>
          </cell>
          <cell r="H1941">
            <v>22</v>
          </cell>
          <cell r="I1941" t="str">
            <v>22</v>
          </cell>
          <cell r="J1941" t="str">
            <v>MESSI</v>
          </cell>
          <cell r="K1941" t="str">
            <v>00/0</v>
          </cell>
          <cell r="L1941" t="str">
            <v/>
          </cell>
          <cell r="M1941" t="str">
            <v>B</v>
          </cell>
          <cell r="N1941" t="str">
            <v>W</v>
          </cell>
          <cell r="O1941">
            <v>1799</v>
          </cell>
          <cell r="P1941">
            <v>788</v>
          </cell>
          <cell r="Q1941">
            <v>788</v>
          </cell>
          <cell r="R1941">
            <v>3</v>
          </cell>
          <cell r="S1941">
            <v>4</v>
          </cell>
          <cell r="T1941">
            <v>7</v>
          </cell>
          <cell r="U1941">
            <v>7</v>
          </cell>
          <cell r="V1941">
            <v>10532.63</v>
          </cell>
          <cell r="W1941">
            <v>68</v>
          </cell>
          <cell r="X1941">
            <v>103358.14</v>
          </cell>
          <cell r="Y1941">
            <v>14100</v>
          </cell>
          <cell r="Z1941" t="str">
            <v>LEATHER FACTORY</v>
          </cell>
          <cell r="AA1941">
            <v>0</v>
          </cell>
          <cell r="AB1941">
            <v>0</v>
          </cell>
        </row>
        <row r="1942">
          <cell r="F1942">
            <v>5219922</v>
          </cell>
          <cell r="G1942">
            <v>35</v>
          </cell>
          <cell r="H1942">
            <v>22</v>
          </cell>
          <cell r="I1942" t="str">
            <v>22</v>
          </cell>
          <cell r="J1942" t="str">
            <v>WILLY</v>
          </cell>
          <cell r="K1942" t="str">
            <v>00/0</v>
          </cell>
          <cell r="L1942" t="str">
            <v/>
          </cell>
          <cell r="M1942" t="str">
            <v>B</v>
          </cell>
          <cell r="N1942" t="str">
            <v>W</v>
          </cell>
          <cell r="O1942">
            <v>2499</v>
          </cell>
          <cell r="P1942">
            <v>1180</v>
          </cell>
          <cell r="Q1942">
            <v>1180</v>
          </cell>
          <cell r="R1942">
            <v>0</v>
          </cell>
          <cell r="S1942">
            <v>0</v>
          </cell>
          <cell r="T1942">
            <v>0</v>
          </cell>
          <cell r="U1942">
            <v>0</v>
          </cell>
          <cell r="V1942">
            <v>0</v>
          </cell>
          <cell r="W1942">
            <v>0</v>
          </cell>
          <cell r="X1942">
            <v>0</v>
          </cell>
          <cell r="Y1942">
            <v>14100</v>
          </cell>
          <cell r="Z1942" t="str">
            <v>LEATHER FACTORY</v>
          </cell>
          <cell r="AA1942">
            <v>0</v>
          </cell>
          <cell r="AB1942">
            <v>0</v>
          </cell>
        </row>
        <row r="1943">
          <cell r="F1943">
            <v>5212322</v>
          </cell>
          <cell r="G1943">
            <v>35</v>
          </cell>
          <cell r="H1943">
            <v>22</v>
          </cell>
          <cell r="I1943" t="str">
            <v>22</v>
          </cell>
          <cell r="J1943" t="str">
            <v>MESSI</v>
          </cell>
          <cell r="K1943" t="str">
            <v>00/0</v>
          </cell>
          <cell r="L1943" t="str">
            <v/>
          </cell>
          <cell r="M1943" t="str">
            <v>B</v>
          </cell>
          <cell r="N1943" t="str">
            <v>W</v>
          </cell>
          <cell r="O1943">
            <v>1999</v>
          </cell>
          <cell r="P1943">
            <v>868</v>
          </cell>
          <cell r="Q1943">
            <v>868</v>
          </cell>
          <cell r="R1943">
            <v>8</v>
          </cell>
          <cell r="S1943">
            <v>10</v>
          </cell>
          <cell r="T1943">
            <v>0</v>
          </cell>
          <cell r="U1943">
            <v>9</v>
          </cell>
          <cell r="V1943">
            <v>15376.95</v>
          </cell>
          <cell r="W1943">
            <v>101</v>
          </cell>
          <cell r="X1943">
            <v>158467.96</v>
          </cell>
          <cell r="Y1943">
            <v>14100</v>
          </cell>
          <cell r="Z1943" t="str">
            <v>LEATHER FACTORY</v>
          </cell>
          <cell r="AA1943">
            <v>0</v>
          </cell>
          <cell r="AB1943">
            <v>0</v>
          </cell>
        </row>
        <row r="1944">
          <cell r="F1944">
            <v>5216822</v>
          </cell>
          <cell r="G1944">
            <v>35</v>
          </cell>
          <cell r="H1944">
            <v>22</v>
          </cell>
          <cell r="I1944" t="str">
            <v>22</v>
          </cell>
          <cell r="J1944" t="str">
            <v>MESSI</v>
          </cell>
          <cell r="K1944" t="str">
            <v>00/0</v>
          </cell>
          <cell r="L1944" t="str">
            <v/>
          </cell>
          <cell r="M1944" t="str">
            <v>B</v>
          </cell>
          <cell r="N1944" t="str">
            <v>W</v>
          </cell>
          <cell r="O1944">
            <v>1999</v>
          </cell>
          <cell r="P1944">
            <v>868</v>
          </cell>
          <cell r="Q1944">
            <v>868</v>
          </cell>
          <cell r="R1944">
            <v>3</v>
          </cell>
          <cell r="S1944">
            <v>4</v>
          </cell>
          <cell r="T1944">
            <v>2</v>
          </cell>
          <cell r="U1944">
            <v>5</v>
          </cell>
          <cell r="V1944">
            <v>8542.75</v>
          </cell>
          <cell r="W1944">
            <v>60</v>
          </cell>
          <cell r="X1944">
            <v>101641.63</v>
          </cell>
          <cell r="Y1944">
            <v>14100</v>
          </cell>
          <cell r="Z1944" t="str">
            <v>LEATHER FACTORY</v>
          </cell>
          <cell r="AA1944">
            <v>0</v>
          </cell>
          <cell r="AB1944">
            <v>0</v>
          </cell>
        </row>
        <row r="1945">
          <cell r="F1945">
            <v>5215922</v>
          </cell>
          <cell r="G1945">
            <v>35</v>
          </cell>
          <cell r="H1945">
            <v>22</v>
          </cell>
          <cell r="I1945" t="str">
            <v>22</v>
          </cell>
          <cell r="J1945" t="str">
            <v>WILLY</v>
          </cell>
          <cell r="K1945" t="str">
            <v>00/0</v>
          </cell>
          <cell r="L1945" t="str">
            <v/>
          </cell>
          <cell r="M1945" t="str">
            <v>B</v>
          </cell>
          <cell r="N1945" t="str">
            <v>W</v>
          </cell>
          <cell r="O1945">
            <v>2499</v>
          </cell>
          <cell r="P1945">
            <v>1180</v>
          </cell>
          <cell r="Q1945">
            <v>1180</v>
          </cell>
          <cell r="R1945">
            <v>0</v>
          </cell>
          <cell r="S1945">
            <v>0</v>
          </cell>
          <cell r="T1945">
            <v>0</v>
          </cell>
          <cell r="U1945">
            <v>0</v>
          </cell>
          <cell r="V1945">
            <v>0</v>
          </cell>
          <cell r="W1945">
            <v>0</v>
          </cell>
          <cell r="X1945">
            <v>0</v>
          </cell>
          <cell r="Y1945">
            <v>14100</v>
          </cell>
          <cell r="Z1945" t="str">
            <v>LEATHER FACTORY</v>
          </cell>
          <cell r="AA1945">
            <v>0</v>
          </cell>
          <cell r="AB1945">
            <v>0</v>
          </cell>
        </row>
        <row r="1946">
          <cell r="F1946">
            <v>5395600</v>
          </cell>
          <cell r="G1946">
            <v>35</v>
          </cell>
          <cell r="H1946">
            <v>24</v>
          </cell>
          <cell r="I1946" t="str">
            <v>00</v>
          </cell>
          <cell r="J1946" t="str">
            <v>SEED</v>
          </cell>
          <cell r="K1946" t="str">
            <v>00/0</v>
          </cell>
          <cell r="L1946" t="str">
            <v/>
          </cell>
          <cell r="M1946" t="str">
            <v>T</v>
          </cell>
          <cell r="N1946" t="str">
            <v>I</v>
          </cell>
          <cell r="O1946">
            <v>10990</v>
          </cell>
          <cell r="P1946">
            <v>7492.31</v>
          </cell>
          <cell r="Q1946">
            <v>8792</v>
          </cell>
          <cell r="R1946">
            <v>0</v>
          </cell>
          <cell r="S1946">
            <v>0</v>
          </cell>
          <cell r="T1946">
            <v>0</v>
          </cell>
          <cell r="U1946">
            <v>0</v>
          </cell>
          <cell r="V1946">
            <v>0</v>
          </cell>
          <cell r="W1946">
            <v>4</v>
          </cell>
          <cell r="X1946">
            <v>29118.79</v>
          </cell>
          <cell r="Y1946">
            <v>70015</v>
          </cell>
          <cell r="Z1946" t="str">
            <v xml:space="preserve">ABANS PLC      </v>
          </cell>
          <cell r="AA1946">
            <v>7</v>
          </cell>
          <cell r="AB1946">
            <v>59646.57</v>
          </cell>
        </row>
        <row r="1947">
          <cell r="F1947">
            <v>5396100</v>
          </cell>
          <cell r="G1947">
            <v>35</v>
          </cell>
          <cell r="H1947">
            <v>24</v>
          </cell>
          <cell r="I1947" t="str">
            <v>00</v>
          </cell>
          <cell r="J1947" t="str">
            <v>WOLINA</v>
          </cell>
          <cell r="K1947" t="str">
            <v>00/0</v>
          </cell>
          <cell r="L1947" t="str">
            <v/>
          </cell>
          <cell r="M1947" t="str">
            <v>T</v>
          </cell>
          <cell r="N1947" t="str">
            <v>I</v>
          </cell>
          <cell r="O1947">
            <v>10990</v>
          </cell>
          <cell r="P1947">
            <v>7492.31</v>
          </cell>
          <cell r="Q1947">
            <v>8792</v>
          </cell>
          <cell r="R1947">
            <v>0</v>
          </cell>
          <cell r="S1947">
            <v>0</v>
          </cell>
          <cell r="T1947">
            <v>0</v>
          </cell>
          <cell r="U1947">
            <v>0</v>
          </cell>
          <cell r="V1947">
            <v>0</v>
          </cell>
          <cell r="W1947">
            <v>6</v>
          </cell>
          <cell r="X1947">
            <v>40860.239999999998</v>
          </cell>
          <cell r="Y1947">
            <v>70015</v>
          </cell>
          <cell r="Z1947" t="str">
            <v xml:space="preserve">ABANS PLC      </v>
          </cell>
          <cell r="AA1947">
            <v>32</v>
          </cell>
          <cell r="AB1947">
            <v>270992.7</v>
          </cell>
        </row>
        <row r="1948">
          <cell r="F1948">
            <v>5396001</v>
          </cell>
          <cell r="G1948">
            <v>35</v>
          </cell>
          <cell r="H1948">
            <v>24</v>
          </cell>
          <cell r="I1948" t="str">
            <v>01</v>
          </cell>
          <cell r="J1948" t="str">
            <v>JWALA</v>
          </cell>
          <cell r="K1948" t="str">
            <v>00/0</v>
          </cell>
          <cell r="L1948" t="str">
            <v/>
          </cell>
          <cell r="M1948" t="str">
            <v>T</v>
          </cell>
          <cell r="N1948" t="str">
            <v>I</v>
          </cell>
          <cell r="O1948">
            <v>9990</v>
          </cell>
          <cell r="P1948">
            <v>6810.57</v>
          </cell>
          <cell r="Q1948">
            <v>7992</v>
          </cell>
          <cell r="R1948">
            <v>0</v>
          </cell>
          <cell r="S1948">
            <v>0</v>
          </cell>
          <cell r="T1948">
            <v>0</v>
          </cell>
          <cell r="U1948">
            <v>0</v>
          </cell>
          <cell r="V1948">
            <v>0</v>
          </cell>
          <cell r="W1948">
            <v>0</v>
          </cell>
          <cell r="X1948">
            <v>0</v>
          </cell>
          <cell r="Y1948">
            <v>70015</v>
          </cell>
          <cell r="Z1948" t="str">
            <v xml:space="preserve">ABANS PLC      </v>
          </cell>
          <cell r="AA1948">
            <v>4</v>
          </cell>
          <cell r="AB1948">
            <v>32446.15</v>
          </cell>
          <cell r="AC1948">
            <v>12</v>
          </cell>
        </row>
        <row r="1949">
          <cell r="F1949">
            <v>5392001</v>
          </cell>
          <cell r="G1949">
            <v>35</v>
          </cell>
          <cell r="H1949">
            <v>24</v>
          </cell>
          <cell r="I1949" t="str">
            <v>01</v>
          </cell>
          <cell r="J1949" t="str">
            <v>JWALA</v>
          </cell>
          <cell r="K1949" t="str">
            <v>00/0</v>
          </cell>
          <cell r="L1949" t="str">
            <v/>
          </cell>
          <cell r="M1949" t="str">
            <v>T</v>
          </cell>
          <cell r="N1949" t="str">
            <v>I</v>
          </cell>
          <cell r="O1949">
            <v>9990</v>
          </cell>
          <cell r="P1949">
            <v>6810.57</v>
          </cell>
          <cell r="Q1949">
            <v>7992</v>
          </cell>
          <cell r="R1949">
            <v>0</v>
          </cell>
          <cell r="S1949">
            <v>0</v>
          </cell>
          <cell r="T1949">
            <v>0</v>
          </cell>
          <cell r="U1949">
            <v>0</v>
          </cell>
          <cell r="V1949">
            <v>0</v>
          </cell>
          <cell r="W1949">
            <v>2</v>
          </cell>
          <cell r="X1949">
            <v>14515.38</v>
          </cell>
          <cell r="Y1949">
            <v>70015</v>
          </cell>
          <cell r="Z1949" t="str">
            <v xml:space="preserve">ABANS PLC      </v>
          </cell>
          <cell r="AA1949">
            <v>9</v>
          </cell>
          <cell r="AB1949">
            <v>73857.679999999993</v>
          </cell>
          <cell r="AC1949">
            <v>11</v>
          </cell>
        </row>
        <row r="1950">
          <cell r="F1950">
            <v>5392004</v>
          </cell>
          <cell r="G1950">
            <v>35</v>
          </cell>
          <cell r="H1950">
            <v>24</v>
          </cell>
          <cell r="I1950" t="str">
            <v>04</v>
          </cell>
          <cell r="J1950" t="str">
            <v>DAWN</v>
          </cell>
          <cell r="K1950" t="str">
            <v>00/0</v>
          </cell>
          <cell r="L1950" t="str">
            <v/>
          </cell>
          <cell r="M1950" t="str">
            <v>T</v>
          </cell>
          <cell r="N1950" t="str">
            <v>I</v>
          </cell>
          <cell r="O1950">
            <v>10990</v>
          </cell>
          <cell r="P1950">
            <v>7492.31</v>
          </cell>
          <cell r="Q1950">
            <v>8792</v>
          </cell>
          <cell r="R1950">
            <v>0</v>
          </cell>
          <cell r="S1950">
            <v>0</v>
          </cell>
          <cell r="T1950">
            <v>0</v>
          </cell>
          <cell r="U1950">
            <v>0</v>
          </cell>
          <cell r="V1950">
            <v>0</v>
          </cell>
          <cell r="W1950">
            <v>0</v>
          </cell>
          <cell r="X1950">
            <v>0</v>
          </cell>
          <cell r="Y1950">
            <v>70015</v>
          </cell>
          <cell r="Z1950" t="str">
            <v xml:space="preserve">ABANS PLC      </v>
          </cell>
          <cell r="AA1950">
            <v>13</v>
          </cell>
          <cell r="AB1950">
            <v>116005.54</v>
          </cell>
          <cell r="AC1950">
            <v>17</v>
          </cell>
        </row>
        <row r="1951">
          <cell r="F1951">
            <v>5396005</v>
          </cell>
          <cell r="G1951">
            <v>35</v>
          </cell>
          <cell r="H1951">
            <v>24</v>
          </cell>
          <cell r="I1951" t="str">
            <v>05</v>
          </cell>
          <cell r="J1951" t="str">
            <v>WANG</v>
          </cell>
          <cell r="K1951" t="str">
            <v>00/0</v>
          </cell>
          <cell r="L1951" t="str">
            <v/>
          </cell>
          <cell r="M1951" t="str">
            <v>T</v>
          </cell>
          <cell r="N1951" t="str">
            <v>I</v>
          </cell>
          <cell r="O1951">
            <v>9990</v>
          </cell>
          <cell r="P1951">
            <v>6810.57</v>
          </cell>
          <cell r="Q1951">
            <v>7992</v>
          </cell>
          <cell r="R1951">
            <v>0</v>
          </cell>
          <cell r="S1951">
            <v>0</v>
          </cell>
          <cell r="T1951">
            <v>0</v>
          </cell>
          <cell r="U1951">
            <v>0</v>
          </cell>
          <cell r="V1951">
            <v>0</v>
          </cell>
          <cell r="W1951">
            <v>2</v>
          </cell>
          <cell r="X1951">
            <v>15796.15</v>
          </cell>
          <cell r="Y1951">
            <v>70015</v>
          </cell>
          <cell r="Z1951" t="str">
            <v xml:space="preserve">ABANS PLC      </v>
          </cell>
          <cell r="AA1951">
            <v>17</v>
          </cell>
          <cell r="AB1951">
            <v>140030.74</v>
          </cell>
          <cell r="AC1951">
            <v>9</v>
          </cell>
        </row>
        <row r="1952">
          <cell r="F1952">
            <v>8396110</v>
          </cell>
          <cell r="G1952">
            <v>35</v>
          </cell>
          <cell r="H1952">
            <v>24</v>
          </cell>
          <cell r="I1952" t="str">
            <v>10</v>
          </cell>
          <cell r="J1952" t="str">
            <v>LEON</v>
          </cell>
          <cell r="K1952" t="str">
            <v>00/0</v>
          </cell>
          <cell r="L1952" t="str">
            <v/>
          </cell>
          <cell r="M1952" t="str">
            <v>T</v>
          </cell>
          <cell r="N1952" t="str">
            <v>I</v>
          </cell>
          <cell r="O1952">
            <v>11770</v>
          </cell>
          <cell r="P1952">
            <v>8024.07</v>
          </cell>
          <cell r="Q1952">
            <v>9416</v>
          </cell>
          <cell r="R1952">
            <v>0</v>
          </cell>
          <cell r="S1952">
            <v>0</v>
          </cell>
          <cell r="T1952">
            <v>0</v>
          </cell>
          <cell r="U1952">
            <v>0</v>
          </cell>
          <cell r="V1952">
            <v>0</v>
          </cell>
          <cell r="W1952">
            <v>49</v>
          </cell>
          <cell r="X1952">
            <v>405410.52</v>
          </cell>
          <cell r="Y1952">
            <v>70015</v>
          </cell>
          <cell r="Z1952" t="str">
            <v xml:space="preserve">ABANS PLC      </v>
          </cell>
          <cell r="AA1952">
            <v>17</v>
          </cell>
          <cell r="AB1952">
            <v>162968.82</v>
          </cell>
        </row>
        <row r="1953">
          <cell r="F1953">
            <v>8395910</v>
          </cell>
          <cell r="G1953">
            <v>35</v>
          </cell>
          <cell r="H1953">
            <v>24</v>
          </cell>
          <cell r="I1953" t="str">
            <v>10</v>
          </cell>
          <cell r="J1953" t="str">
            <v>LEON</v>
          </cell>
          <cell r="K1953" t="str">
            <v>00/0</v>
          </cell>
          <cell r="L1953" t="str">
            <v/>
          </cell>
          <cell r="M1953" t="str">
            <v>T</v>
          </cell>
          <cell r="N1953" t="str">
            <v>I</v>
          </cell>
          <cell r="O1953">
            <v>11770</v>
          </cell>
          <cell r="P1953">
            <v>8024.07</v>
          </cell>
          <cell r="Q1953">
            <v>9416</v>
          </cell>
          <cell r="R1953">
            <v>1</v>
          </cell>
          <cell r="S1953">
            <v>1</v>
          </cell>
          <cell r="T1953">
            <v>1</v>
          </cell>
          <cell r="U1953">
            <v>3</v>
          </cell>
          <cell r="V1953">
            <v>27161.5</v>
          </cell>
          <cell r="W1953">
            <v>33</v>
          </cell>
          <cell r="X1953">
            <v>282177.75</v>
          </cell>
          <cell r="Y1953">
            <v>70015</v>
          </cell>
          <cell r="Z1953" t="str">
            <v xml:space="preserve">ABANS PLC      </v>
          </cell>
          <cell r="AA1953">
            <v>15</v>
          </cell>
          <cell r="AB1953">
            <v>147879.07999999999</v>
          </cell>
        </row>
        <row r="1954">
          <cell r="F1954">
            <v>8599010</v>
          </cell>
          <cell r="G1954">
            <v>35</v>
          </cell>
          <cell r="H1954">
            <v>24</v>
          </cell>
          <cell r="I1954" t="str">
            <v>10</v>
          </cell>
          <cell r="J1954" t="str">
            <v>ADAM</v>
          </cell>
          <cell r="K1954" t="str">
            <v>00/0</v>
          </cell>
          <cell r="L1954" t="str">
            <v/>
          </cell>
          <cell r="M1954" t="str">
            <v>B</v>
          </cell>
          <cell r="N1954" t="str">
            <v>I</v>
          </cell>
          <cell r="O1954">
            <v>10990</v>
          </cell>
          <cell r="P1954">
            <v>7492.31</v>
          </cell>
          <cell r="Q1954">
            <v>8792</v>
          </cell>
          <cell r="R1954">
            <v>1</v>
          </cell>
          <cell r="S1954">
            <v>1</v>
          </cell>
          <cell r="T1954">
            <v>1</v>
          </cell>
          <cell r="U1954">
            <v>7</v>
          </cell>
          <cell r="V1954">
            <v>64343.15</v>
          </cell>
          <cell r="W1954">
            <v>45</v>
          </cell>
          <cell r="X1954">
            <v>418465.29</v>
          </cell>
          <cell r="Y1954">
            <v>70015</v>
          </cell>
          <cell r="Z1954" t="str">
            <v xml:space="preserve">ABANS PLC      </v>
          </cell>
        </row>
        <row r="1955">
          <cell r="F1955">
            <v>8596210</v>
          </cell>
          <cell r="G1955">
            <v>35</v>
          </cell>
          <cell r="H1955">
            <v>24</v>
          </cell>
          <cell r="I1955" t="str">
            <v>10</v>
          </cell>
          <cell r="J1955" t="str">
            <v>ADAM</v>
          </cell>
          <cell r="K1955" t="str">
            <v>00/0</v>
          </cell>
          <cell r="L1955" t="str">
            <v/>
          </cell>
          <cell r="M1955" t="str">
            <v>B</v>
          </cell>
          <cell r="N1955" t="str">
            <v>I</v>
          </cell>
          <cell r="O1955">
            <v>10990</v>
          </cell>
          <cell r="P1955">
            <v>7492.31</v>
          </cell>
          <cell r="Q1955">
            <v>8792</v>
          </cell>
          <cell r="R1955">
            <v>1</v>
          </cell>
          <cell r="S1955">
            <v>0</v>
          </cell>
          <cell r="T1955">
            <v>0</v>
          </cell>
          <cell r="U1955">
            <v>0</v>
          </cell>
          <cell r="V1955">
            <v>0</v>
          </cell>
          <cell r="W1955">
            <v>6</v>
          </cell>
          <cell r="X1955">
            <v>56358.96</v>
          </cell>
          <cell r="Y1955">
            <v>70015</v>
          </cell>
          <cell r="Z1955" t="str">
            <v xml:space="preserve">ABANS PLC      </v>
          </cell>
        </row>
        <row r="1956">
          <cell r="F1956">
            <v>8592010</v>
          </cell>
          <cell r="G1956">
            <v>35</v>
          </cell>
          <cell r="H1956">
            <v>24</v>
          </cell>
          <cell r="I1956" t="str">
            <v>10</v>
          </cell>
          <cell r="J1956" t="str">
            <v>ADAM</v>
          </cell>
          <cell r="K1956" t="str">
            <v>00/0</v>
          </cell>
          <cell r="L1956" t="str">
            <v/>
          </cell>
          <cell r="M1956" t="str">
            <v>B</v>
          </cell>
          <cell r="N1956" t="str">
            <v>I</v>
          </cell>
          <cell r="O1956">
            <v>10990</v>
          </cell>
          <cell r="P1956">
            <v>7492.31</v>
          </cell>
          <cell r="Q1956">
            <v>8792</v>
          </cell>
          <cell r="R1956">
            <v>0</v>
          </cell>
          <cell r="S1956">
            <v>0</v>
          </cell>
          <cell r="T1956">
            <v>0</v>
          </cell>
          <cell r="U1956">
            <v>0</v>
          </cell>
          <cell r="V1956">
            <v>0</v>
          </cell>
          <cell r="W1956">
            <v>0</v>
          </cell>
          <cell r="X1956">
            <v>0</v>
          </cell>
          <cell r="Y1956">
            <v>70015</v>
          </cell>
          <cell r="Z1956" t="str">
            <v xml:space="preserve">ABANS PLC      </v>
          </cell>
        </row>
        <row r="1957">
          <cell r="F1957">
            <v>5392210</v>
          </cell>
          <cell r="G1957">
            <v>35</v>
          </cell>
          <cell r="H1957">
            <v>24</v>
          </cell>
          <cell r="I1957" t="str">
            <v>10</v>
          </cell>
          <cell r="J1957" t="str">
            <v>MERLY</v>
          </cell>
          <cell r="K1957" t="str">
            <v>00/0</v>
          </cell>
          <cell r="L1957" t="str">
            <v/>
          </cell>
          <cell r="M1957" t="str">
            <v>T</v>
          </cell>
          <cell r="N1957" t="str">
            <v>I</v>
          </cell>
          <cell r="O1957">
            <v>10990</v>
          </cell>
          <cell r="P1957">
            <v>7492.31</v>
          </cell>
          <cell r="Q1957">
            <v>8792</v>
          </cell>
          <cell r="R1957">
            <v>0</v>
          </cell>
          <cell r="S1957">
            <v>0</v>
          </cell>
          <cell r="T1957">
            <v>0</v>
          </cell>
          <cell r="U1957">
            <v>1</v>
          </cell>
          <cell r="V1957">
            <v>7984.19</v>
          </cell>
          <cell r="W1957">
            <v>32</v>
          </cell>
          <cell r="X1957">
            <v>248449.05</v>
          </cell>
          <cell r="Y1957">
            <v>70015</v>
          </cell>
          <cell r="Z1957" t="str">
            <v xml:space="preserve">ABANS PLC      </v>
          </cell>
          <cell r="AA1957">
            <v>19</v>
          </cell>
          <cell r="AB1957">
            <v>171894.84</v>
          </cell>
        </row>
        <row r="1958">
          <cell r="F1958">
            <v>5392510</v>
          </cell>
          <cell r="G1958">
            <v>35</v>
          </cell>
          <cell r="H1958">
            <v>24</v>
          </cell>
          <cell r="I1958" t="str">
            <v>10</v>
          </cell>
          <cell r="J1958" t="str">
            <v>FEO</v>
          </cell>
          <cell r="K1958" t="str">
            <v>00/0</v>
          </cell>
          <cell r="L1958" t="str">
            <v/>
          </cell>
          <cell r="M1958" t="str">
            <v>T</v>
          </cell>
          <cell r="N1958" t="str">
            <v>I</v>
          </cell>
          <cell r="O1958">
            <v>10990</v>
          </cell>
          <cell r="P1958">
            <v>7492.31</v>
          </cell>
          <cell r="Q1958">
            <v>8792</v>
          </cell>
          <cell r="R1958">
            <v>1</v>
          </cell>
          <cell r="S1958">
            <v>0</v>
          </cell>
          <cell r="T1958">
            <v>0</v>
          </cell>
          <cell r="U1958">
            <v>0</v>
          </cell>
          <cell r="V1958">
            <v>0</v>
          </cell>
          <cell r="W1958">
            <v>40</v>
          </cell>
          <cell r="X1958">
            <v>301050.73</v>
          </cell>
          <cell r="Y1958">
            <v>70015</v>
          </cell>
          <cell r="Z1958" t="str">
            <v xml:space="preserve">ABANS PLC      </v>
          </cell>
          <cell r="AA1958">
            <v>18</v>
          </cell>
          <cell r="AB1958">
            <v>163910.64000000001</v>
          </cell>
        </row>
        <row r="1959">
          <cell r="F1959">
            <v>5395510</v>
          </cell>
          <cell r="G1959">
            <v>35</v>
          </cell>
          <cell r="H1959">
            <v>24</v>
          </cell>
          <cell r="I1959" t="str">
            <v>10</v>
          </cell>
          <cell r="J1959" t="str">
            <v>TORIN</v>
          </cell>
          <cell r="K1959" t="str">
            <v>00/0</v>
          </cell>
          <cell r="L1959" t="str">
            <v/>
          </cell>
          <cell r="M1959" t="str">
            <v>T</v>
          </cell>
          <cell r="N1959" t="str">
            <v>I</v>
          </cell>
          <cell r="O1959">
            <v>10990</v>
          </cell>
          <cell r="P1959">
            <v>7492.31</v>
          </cell>
          <cell r="Q1959">
            <v>8792</v>
          </cell>
          <cell r="R1959">
            <v>0</v>
          </cell>
          <cell r="S1959">
            <v>0</v>
          </cell>
          <cell r="T1959">
            <v>0</v>
          </cell>
          <cell r="U1959">
            <v>1</v>
          </cell>
          <cell r="V1959">
            <v>6575.21</v>
          </cell>
          <cell r="W1959">
            <v>2</v>
          </cell>
          <cell r="X1959">
            <v>13150.42</v>
          </cell>
          <cell r="Y1959">
            <v>70015</v>
          </cell>
          <cell r="Z1959" t="str">
            <v xml:space="preserve">ABANS PLC      </v>
          </cell>
          <cell r="AA1959">
            <v>0</v>
          </cell>
          <cell r="AB1959">
            <v>0</v>
          </cell>
        </row>
        <row r="1960">
          <cell r="F1960">
            <v>5396610</v>
          </cell>
          <cell r="G1960">
            <v>35</v>
          </cell>
          <cell r="H1960">
            <v>24</v>
          </cell>
          <cell r="I1960" t="str">
            <v>10</v>
          </cell>
          <cell r="J1960" t="str">
            <v>TORIN</v>
          </cell>
          <cell r="K1960" t="str">
            <v>00/0</v>
          </cell>
          <cell r="L1960" t="str">
            <v/>
          </cell>
          <cell r="M1960" t="str">
            <v>T</v>
          </cell>
          <cell r="N1960" t="str">
            <v>I</v>
          </cell>
          <cell r="O1960">
            <v>10990</v>
          </cell>
          <cell r="P1960">
            <v>7492.31</v>
          </cell>
          <cell r="Q1960">
            <v>8792</v>
          </cell>
          <cell r="R1960">
            <v>0</v>
          </cell>
          <cell r="S1960">
            <v>0</v>
          </cell>
          <cell r="T1960">
            <v>0</v>
          </cell>
          <cell r="U1960">
            <v>0</v>
          </cell>
          <cell r="V1960">
            <v>0</v>
          </cell>
          <cell r="W1960">
            <v>4</v>
          </cell>
          <cell r="X1960">
            <v>37572.639999999999</v>
          </cell>
          <cell r="Y1960">
            <v>70015</v>
          </cell>
          <cell r="Z1960" t="str">
            <v xml:space="preserve">ABANS PLC      </v>
          </cell>
          <cell r="AA1960">
            <v>1</v>
          </cell>
          <cell r="AB1960">
            <v>9393.16</v>
          </cell>
        </row>
        <row r="1961">
          <cell r="F1961">
            <v>5399210</v>
          </cell>
          <cell r="G1961">
            <v>35</v>
          </cell>
          <cell r="H1961">
            <v>24</v>
          </cell>
          <cell r="I1961" t="str">
            <v>10</v>
          </cell>
          <cell r="J1961" t="str">
            <v>VIYANA</v>
          </cell>
          <cell r="K1961" t="str">
            <v>00/0</v>
          </cell>
          <cell r="L1961" t="str">
            <v/>
          </cell>
          <cell r="M1961" t="str">
            <v>T</v>
          </cell>
          <cell r="N1961" t="str">
            <v>I</v>
          </cell>
          <cell r="O1961">
            <v>11770</v>
          </cell>
          <cell r="P1961">
            <v>8024.07</v>
          </cell>
          <cell r="Q1961">
            <v>9416</v>
          </cell>
          <cell r="R1961">
            <v>0</v>
          </cell>
          <cell r="S1961">
            <v>0</v>
          </cell>
          <cell r="T1961">
            <v>0</v>
          </cell>
          <cell r="U1961">
            <v>0</v>
          </cell>
          <cell r="V1961">
            <v>0</v>
          </cell>
          <cell r="W1961">
            <v>12</v>
          </cell>
          <cell r="X1961">
            <v>117699.68</v>
          </cell>
          <cell r="Y1961">
            <v>70015</v>
          </cell>
          <cell r="Z1961" t="str">
            <v xml:space="preserve">ABANS PLC      </v>
          </cell>
          <cell r="AA1961">
            <v>8</v>
          </cell>
          <cell r="AB1961">
            <v>72933.61</v>
          </cell>
        </row>
        <row r="1962">
          <cell r="F1962">
            <v>5399610</v>
          </cell>
          <cell r="G1962">
            <v>35</v>
          </cell>
          <cell r="H1962">
            <v>24</v>
          </cell>
          <cell r="I1962" t="str">
            <v>10</v>
          </cell>
          <cell r="J1962" t="str">
            <v>VIYANA</v>
          </cell>
          <cell r="K1962" t="str">
            <v>00/0</v>
          </cell>
          <cell r="L1962" t="str">
            <v/>
          </cell>
          <cell r="M1962" t="str">
            <v>T</v>
          </cell>
          <cell r="N1962" t="str">
            <v>I</v>
          </cell>
          <cell r="O1962">
            <v>11770</v>
          </cell>
          <cell r="P1962">
            <v>8024.07</v>
          </cell>
          <cell r="Q1962">
            <v>9416</v>
          </cell>
          <cell r="R1962">
            <v>1</v>
          </cell>
          <cell r="S1962">
            <v>0</v>
          </cell>
          <cell r="T1962">
            <v>0</v>
          </cell>
          <cell r="U1962">
            <v>2</v>
          </cell>
          <cell r="V1962">
            <v>20119.599999999999</v>
          </cell>
          <cell r="W1962">
            <v>6</v>
          </cell>
          <cell r="X1962">
            <v>60358.8</v>
          </cell>
          <cell r="Y1962">
            <v>70015</v>
          </cell>
          <cell r="Z1962" t="str">
            <v xml:space="preserve">ABANS PLC      </v>
          </cell>
          <cell r="AA1962">
            <v>9</v>
          </cell>
          <cell r="AB1962">
            <v>85005.37</v>
          </cell>
        </row>
        <row r="1963">
          <cell r="F1963">
            <v>5396510</v>
          </cell>
          <cell r="G1963">
            <v>35</v>
          </cell>
          <cell r="H1963">
            <v>24</v>
          </cell>
          <cell r="I1963" t="str">
            <v>10</v>
          </cell>
          <cell r="J1963" t="str">
            <v>MERLY</v>
          </cell>
          <cell r="K1963" t="str">
            <v>00/0</v>
          </cell>
          <cell r="L1963" t="str">
            <v/>
          </cell>
          <cell r="M1963" t="str">
            <v>T</v>
          </cell>
          <cell r="N1963" t="str">
            <v>I</v>
          </cell>
          <cell r="O1963">
            <v>10990</v>
          </cell>
          <cell r="P1963">
            <v>7492.31</v>
          </cell>
          <cell r="Q1963">
            <v>8792</v>
          </cell>
          <cell r="R1963">
            <v>0</v>
          </cell>
          <cell r="S1963">
            <v>0</v>
          </cell>
          <cell r="T1963">
            <v>0</v>
          </cell>
          <cell r="U1963">
            <v>0</v>
          </cell>
          <cell r="V1963">
            <v>0</v>
          </cell>
          <cell r="W1963">
            <v>25</v>
          </cell>
          <cell r="X1963">
            <v>195377.7</v>
          </cell>
          <cell r="Y1963">
            <v>70015</v>
          </cell>
          <cell r="Z1963" t="str">
            <v xml:space="preserve">ABANS PLC      </v>
          </cell>
          <cell r="AA1963">
            <v>15</v>
          </cell>
          <cell r="AB1963">
            <v>138079.46</v>
          </cell>
        </row>
        <row r="1964">
          <cell r="F1964">
            <v>8396012</v>
          </cell>
          <cell r="G1964">
            <v>35</v>
          </cell>
          <cell r="H1964">
            <v>24</v>
          </cell>
          <cell r="I1964" t="str">
            <v>12</v>
          </cell>
          <cell r="J1964" t="str">
            <v>JAVI</v>
          </cell>
          <cell r="K1964" t="str">
            <v>00/0</v>
          </cell>
          <cell r="L1964" t="str">
            <v/>
          </cell>
          <cell r="M1964" t="str">
            <v>T</v>
          </cell>
          <cell r="N1964" t="str">
            <v>I</v>
          </cell>
          <cell r="O1964">
            <v>11770</v>
          </cell>
          <cell r="P1964">
            <v>8024.07</v>
          </cell>
          <cell r="Q1964">
            <v>9416</v>
          </cell>
          <cell r="R1964">
            <v>0</v>
          </cell>
          <cell r="S1964">
            <v>0</v>
          </cell>
          <cell r="T1964">
            <v>1</v>
          </cell>
          <cell r="U1964">
            <v>0</v>
          </cell>
          <cell r="V1964">
            <v>0</v>
          </cell>
          <cell r="W1964">
            <v>7</v>
          </cell>
          <cell r="X1964">
            <v>67400.679999999993</v>
          </cell>
          <cell r="Y1964">
            <v>70015</v>
          </cell>
          <cell r="Z1964" t="str">
            <v xml:space="preserve">ABANS PLC      </v>
          </cell>
          <cell r="AA1964">
            <v>34</v>
          </cell>
          <cell r="AB1964">
            <v>326943.65999999997</v>
          </cell>
          <cell r="AC1964">
            <v>30</v>
          </cell>
        </row>
        <row r="1965">
          <cell r="F1965">
            <v>5399615</v>
          </cell>
          <cell r="G1965">
            <v>35</v>
          </cell>
          <cell r="H1965">
            <v>24</v>
          </cell>
          <cell r="I1965" t="str">
            <v>15</v>
          </cell>
          <cell r="J1965" t="str">
            <v>SIND</v>
          </cell>
          <cell r="K1965" t="str">
            <v>00/0</v>
          </cell>
          <cell r="L1965" t="str">
            <v/>
          </cell>
          <cell r="M1965" t="str">
            <v>T</v>
          </cell>
          <cell r="N1965" t="str">
            <v>I</v>
          </cell>
          <cell r="O1965">
            <v>10290</v>
          </cell>
          <cell r="P1965">
            <v>7015.1</v>
          </cell>
          <cell r="Q1965">
            <v>8232</v>
          </cell>
          <cell r="R1965">
            <v>0</v>
          </cell>
          <cell r="S1965">
            <v>0</v>
          </cell>
          <cell r="T1965">
            <v>0</v>
          </cell>
          <cell r="U1965">
            <v>0</v>
          </cell>
          <cell r="V1965">
            <v>0</v>
          </cell>
          <cell r="W1965">
            <v>4</v>
          </cell>
          <cell r="X1965">
            <v>29902.560000000001</v>
          </cell>
          <cell r="Y1965">
            <v>70015</v>
          </cell>
          <cell r="Z1965" t="str">
            <v xml:space="preserve">ABANS PLC      </v>
          </cell>
          <cell r="AA1965">
            <v>10</v>
          </cell>
          <cell r="AB1965">
            <v>80473.06</v>
          </cell>
        </row>
        <row r="1966">
          <cell r="F1966">
            <v>5399515</v>
          </cell>
          <cell r="G1966">
            <v>35</v>
          </cell>
          <cell r="H1966">
            <v>24</v>
          </cell>
          <cell r="I1966" t="str">
            <v>15</v>
          </cell>
          <cell r="J1966" t="str">
            <v>BRITON</v>
          </cell>
          <cell r="K1966" t="str">
            <v>00/0</v>
          </cell>
          <cell r="L1966" t="str">
            <v/>
          </cell>
          <cell r="M1966" t="str">
            <v>B</v>
          </cell>
          <cell r="N1966" t="str">
            <v>I</v>
          </cell>
          <cell r="O1966">
            <v>10990</v>
          </cell>
          <cell r="P1966">
            <v>7492.31</v>
          </cell>
          <cell r="Q1966">
            <v>8792</v>
          </cell>
          <cell r="R1966">
            <v>2</v>
          </cell>
          <cell r="S1966">
            <v>1</v>
          </cell>
          <cell r="T1966">
            <v>0</v>
          </cell>
          <cell r="U1966">
            <v>2</v>
          </cell>
          <cell r="V1966">
            <v>17377.349999999999</v>
          </cell>
          <cell r="W1966">
            <v>19</v>
          </cell>
          <cell r="X1966">
            <v>172364.49</v>
          </cell>
          <cell r="Y1966">
            <v>70015</v>
          </cell>
          <cell r="Z1966" t="str">
            <v xml:space="preserve">ABANS PLC      </v>
          </cell>
        </row>
        <row r="1967">
          <cell r="F1967">
            <v>5396115</v>
          </cell>
          <cell r="G1967">
            <v>35</v>
          </cell>
          <cell r="H1967">
            <v>24</v>
          </cell>
          <cell r="I1967" t="str">
            <v>15</v>
          </cell>
          <cell r="J1967" t="str">
            <v>BRITON</v>
          </cell>
          <cell r="K1967" t="str">
            <v>00/0</v>
          </cell>
          <cell r="L1967" t="str">
            <v/>
          </cell>
          <cell r="M1967" t="str">
            <v>B</v>
          </cell>
          <cell r="N1967" t="str">
            <v>I</v>
          </cell>
          <cell r="O1967">
            <v>10990</v>
          </cell>
          <cell r="P1967">
            <v>7492.31</v>
          </cell>
          <cell r="Q1967">
            <v>8792</v>
          </cell>
          <cell r="R1967">
            <v>1</v>
          </cell>
          <cell r="S1967">
            <v>1</v>
          </cell>
          <cell r="T1967">
            <v>2</v>
          </cell>
          <cell r="U1967">
            <v>0</v>
          </cell>
          <cell r="V1967">
            <v>0</v>
          </cell>
          <cell r="W1967">
            <v>17</v>
          </cell>
          <cell r="X1967">
            <v>159683.72</v>
          </cell>
          <cell r="Y1967">
            <v>70015</v>
          </cell>
          <cell r="Z1967" t="str">
            <v xml:space="preserve">ABANS PLC      </v>
          </cell>
        </row>
        <row r="1968">
          <cell r="F1968">
            <v>8392216</v>
          </cell>
          <cell r="G1968">
            <v>35</v>
          </cell>
          <cell r="H1968">
            <v>24</v>
          </cell>
          <cell r="I1968" t="str">
            <v>16</v>
          </cell>
          <cell r="J1968" t="str">
            <v>KAUSH</v>
          </cell>
          <cell r="K1968" t="str">
            <v>00/0</v>
          </cell>
          <cell r="L1968" t="str">
            <v/>
          </cell>
          <cell r="M1968" t="str">
            <v>T</v>
          </cell>
          <cell r="N1968" t="str">
            <v>I</v>
          </cell>
          <cell r="O1968">
            <v>11970</v>
          </cell>
          <cell r="P1968">
            <v>8160.42</v>
          </cell>
          <cell r="Q1968">
            <v>9576</v>
          </cell>
          <cell r="R1968">
            <v>0</v>
          </cell>
          <cell r="S1968">
            <v>0</v>
          </cell>
          <cell r="T1968">
            <v>0</v>
          </cell>
          <cell r="U1968">
            <v>0</v>
          </cell>
          <cell r="V1968">
            <v>0</v>
          </cell>
          <cell r="W1968">
            <v>7</v>
          </cell>
          <cell r="X1968">
            <v>56269.3</v>
          </cell>
          <cell r="Y1968">
            <v>70015</v>
          </cell>
          <cell r="Z1968" t="str">
            <v xml:space="preserve">ABANS PLC      </v>
          </cell>
          <cell r="AA1968">
            <v>7</v>
          </cell>
          <cell r="AB1968">
            <v>65988.62</v>
          </cell>
        </row>
        <row r="1969">
          <cell r="F1969">
            <v>5394916</v>
          </cell>
          <cell r="G1969">
            <v>35</v>
          </cell>
          <cell r="H1969">
            <v>24</v>
          </cell>
          <cell r="I1969" t="str">
            <v>16</v>
          </cell>
          <cell r="J1969" t="str">
            <v>SHAADE</v>
          </cell>
          <cell r="K1969" t="str">
            <v>00/0</v>
          </cell>
          <cell r="L1969" t="str">
            <v/>
          </cell>
          <cell r="M1969" t="str">
            <v>B</v>
          </cell>
          <cell r="N1969" t="str">
            <v>I</v>
          </cell>
          <cell r="O1969">
            <v>10990</v>
          </cell>
          <cell r="P1969">
            <v>7492.31</v>
          </cell>
          <cell r="Q1969">
            <v>8792</v>
          </cell>
          <cell r="R1969">
            <v>0</v>
          </cell>
          <cell r="S1969">
            <v>0</v>
          </cell>
          <cell r="T1969">
            <v>0</v>
          </cell>
          <cell r="U1969">
            <v>0</v>
          </cell>
          <cell r="V1969">
            <v>0</v>
          </cell>
          <cell r="W1969">
            <v>1</v>
          </cell>
          <cell r="X1969">
            <v>9393.16</v>
          </cell>
          <cell r="Y1969">
            <v>70015</v>
          </cell>
          <cell r="Z1969" t="str">
            <v xml:space="preserve">ABANS PLC      </v>
          </cell>
        </row>
        <row r="1970">
          <cell r="F1970">
            <v>5396916</v>
          </cell>
          <cell r="G1970">
            <v>35</v>
          </cell>
          <cell r="H1970">
            <v>24</v>
          </cell>
          <cell r="I1970" t="str">
            <v>16</v>
          </cell>
          <cell r="J1970" t="str">
            <v>SHAADE</v>
          </cell>
          <cell r="K1970" t="str">
            <v>00/0</v>
          </cell>
          <cell r="L1970" t="str">
            <v/>
          </cell>
          <cell r="M1970" t="str">
            <v>B</v>
          </cell>
          <cell r="N1970" t="str">
            <v>I</v>
          </cell>
          <cell r="O1970">
            <v>10990</v>
          </cell>
          <cell r="P1970">
            <v>7492.31</v>
          </cell>
          <cell r="Q1970">
            <v>8792</v>
          </cell>
          <cell r="R1970">
            <v>0</v>
          </cell>
          <cell r="S1970">
            <v>1</v>
          </cell>
          <cell r="T1970">
            <v>1</v>
          </cell>
          <cell r="U1970">
            <v>0</v>
          </cell>
          <cell r="V1970">
            <v>0</v>
          </cell>
          <cell r="W1970">
            <v>5</v>
          </cell>
          <cell r="X1970">
            <v>46965.8</v>
          </cell>
          <cell r="Y1970">
            <v>70015</v>
          </cell>
          <cell r="Z1970" t="str">
            <v xml:space="preserve">ABANS PLC      </v>
          </cell>
        </row>
        <row r="1971">
          <cell r="F1971">
            <v>5395317</v>
          </cell>
          <cell r="G1971">
            <v>35</v>
          </cell>
          <cell r="H1971">
            <v>24</v>
          </cell>
          <cell r="I1971" t="str">
            <v>17</v>
          </cell>
          <cell r="J1971" t="str">
            <v>PEECH</v>
          </cell>
          <cell r="K1971" t="str">
            <v>00/0</v>
          </cell>
          <cell r="L1971" t="str">
            <v/>
          </cell>
          <cell r="M1971" t="str">
            <v>B</v>
          </cell>
          <cell r="N1971" t="str">
            <v>N</v>
          </cell>
          <cell r="O1971">
            <v>10500</v>
          </cell>
          <cell r="P1971">
            <v>7158.26</v>
          </cell>
          <cell r="Q1971">
            <v>8400</v>
          </cell>
          <cell r="R1971">
            <v>0</v>
          </cell>
          <cell r="S1971">
            <v>0</v>
          </cell>
          <cell r="T1971">
            <v>0</v>
          </cell>
          <cell r="U1971">
            <v>0</v>
          </cell>
          <cell r="V1971">
            <v>0</v>
          </cell>
          <cell r="W1971">
            <v>0</v>
          </cell>
          <cell r="X1971">
            <v>0</v>
          </cell>
          <cell r="Y1971">
            <v>70015</v>
          </cell>
          <cell r="Z1971" t="str">
            <v xml:space="preserve">ABANS PLC      </v>
          </cell>
        </row>
        <row r="1972">
          <cell r="F1972">
            <v>5392317</v>
          </cell>
          <cell r="G1972">
            <v>35</v>
          </cell>
          <cell r="H1972">
            <v>24</v>
          </cell>
          <cell r="I1972" t="str">
            <v>17</v>
          </cell>
          <cell r="J1972" t="str">
            <v>PEECH</v>
          </cell>
          <cell r="K1972" t="str">
            <v>00/0</v>
          </cell>
          <cell r="L1972" t="str">
            <v/>
          </cell>
          <cell r="M1972" t="str">
            <v>B</v>
          </cell>
          <cell r="N1972" t="str">
            <v>N</v>
          </cell>
          <cell r="O1972">
            <v>10700</v>
          </cell>
          <cell r="P1972">
            <v>7294.61</v>
          </cell>
          <cell r="Q1972">
            <v>8560</v>
          </cell>
          <cell r="R1972">
            <v>0</v>
          </cell>
          <cell r="S1972">
            <v>0</v>
          </cell>
          <cell r="T1972">
            <v>0</v>
          </cell>
          <cell r="U1972">
            <v>0</v>
          </cell>
          <cell r="V1972">
            <v>0</v>
          </cell>
          <cell r="W1972">
            <v>0</v>
          </cell>
          <cell r="X1972">
            <v>0</v>
          </cell>
          <cell r="Y1972">
            <v>70015</v>
          </cell>
          <cell r="Z1972" t="str">
            <v xml:space="preserve">ABANS PLC      </v>
          </cell>
        </row>
        <row r="1973">
          <cell r="F1973">
            <v>5595918</v>
          </cell>
          <cell r="G1973">
            <v>35</v>
          </cell>
          <cell r="H1973">
            <v>24</v>
          </cell>
          <cell r="I1973" t="str">
            <v>18</v>
          </cell>
          <cell r="J1973" t="str">
            <v>HANZER</v>
          </cell>
          <cell r="K1973" t="str">
            <v>00/0</v>
          </cell>
          <cell r="L1973" t="str">
            <v/>
          </cell>
          <cell r="M1973" t="str">
            <v>B</v>
          </cell>
          <cell r="N1973" t="str">
            <v>I</v>
          </cell>
          <cell r="O1973">
            <v>10990</v>
          </cell>
          <cell r="P1973">
            <v>7492.31</v>
          </cell>
          <cell r="Q1973">
            <v>8792</v>
          </cell>
          <cell r="R1973">
            <v>0</v>
          </cell>
          <cell r="S1973">
            <v>0</v>
          </cell>
          <cell r="T1973">
            <v>0</v>
          </cell>
          <cell r="U1973">
            <v>0</v>
          </cell>
          <cell r="V1973">
            <v>0</v>
          </cell>
          <cell r="W1973">
            <v>9</v>
          </cell>
          <cell r="X1973">
            <v>83129.47</v>
          </cell>
          <cell r="Y1973">
            <v>70015</v>
          </cell>
          <cell r="Z1973" t="str">
            <v xml:space="preserve">ABANS PLC      </v>
          </cell>
        </row>
        <row r="1974">
          <cell r="F1974">
            <v>5399518</v>
          </cell>
          <cell r="G1974">
            <v>35</v>
          </cell>
          <cell r="H1974">
            <v>24</v>
          </cell>
          <cell r="I1974" t="str">
            <v>18</v>
          </cell>
          <cell r="J1974" t="str">
            <v>NORA</v>
          </cell>
          <cell r="K1974" t="str">
            <v>00/0</v>
          </cell>
          <cell r="L1974" t="str">
            <v/>
          </cell>
          <cell r="M1974" t="str">
            <v>B</v>
          </cell>
          <cell r="N1974" t="str">
            <v>I</v>
          </cell>
          <cell r="O1974">
            <v>13990</v>
          </cell>
          <cell r="P1974">
            <v>9537.5300000000007</v>
          </cell>
          <cell r="Q1974">
            <v>11192</v>
          </cell>
          <cell r="R1974">
            <v>0</v>
          </cell>
          <cell r="S1974">
            <v>0</v>
          </cell>
          <cell r="T1974">
            <v>0</v>
          </cell>
          <cell r="U1974">
            <v>0</v>
          </cell>
          <cell r="V1974">
            <v>0</v>
          </cell>
          <cell r="W1974">
            <v>2</v>
          </cell>
          <cell r="X1974">
            <v>23914.6</v>
          </cell>
          <cell r="Y1974">
            <v>70015</v>
          </cell>
          <cell r="Z1974" t="str">
            <v xml:space="preserve">ABANS PLC      </v>
          </cell>
        </row>
        <row r="1975">
          <cell r="F1975">
            <v>5592918</v>
          </cell>
          <cell r="G1975">
            <v>35</v>
          </cell>
          <cell r="H1975">
            <v>24</v>
          </cell>
          <cell r="I1975" t="str">
            <v>18</v>
          </cell>
          <cell r="J1975" t="str">
            <v>HANZER</v>
          </cell>
          <cell r="K1975" t="str">
            <v>00/0</v>
          </cell>
          <cell r="L1975" t="str">
            <v/>
          </cell>
          <cell r="M1975" t="str">
            <v>B</v>
          </cell>
          <cell r="N1975" t="str">
            <v>I</v>
          </cell>
          <cell r="O1975">
            <v>10990</v>
          </cell>
          <cell r="P1975">
            <v>7492.31</v>
          </cell>
          <cell r="Q1975">
            <v>8792</v>
          </cell>
          <cell r="R1975">
            <v>0</v>
          </cell>
          <cell r="S1975">
            <v>0</v>
          </cell>
          <cell r="T1975">
            <v>0</v>
          </cell>
          <cell r="U1975">
            <v>1</v>
          </cell>
          <cell r="V1975">
            <v>9393.16</v>
          </cell>
          <cell r="W1975">
            <v>3</v>
          </cell>
          <cell r="X1975">
            <v>28179.48</v>
          </cell>
          <cell r="Y1975">
            <v>70015</v>
          </cell>
          <cell r="Z1975" t="str">
            <v xml:space="preserve">ABANS PLC      </v>
          </cell>
        </row>
        <row r="1976">
          <cell r="F1976">
            <v>5396618</v>
          </cell>
          <cell r="G1976">
            <v>35</v>
          </cell>
          <cell r="H1976">
            <v>24</v>
          </cell>
          <cell r="I1976" t="str">
            <v>18</v>
          </cell>
          <cell r="J1976" t="str">
            <v>NORA</v>
          </cell>
          <cell r="K1976" t="str">
            <v>00/0</v>
          </cell>
          <cell r="L1976" t="str">
            <v/>
          </cell>
          <cell r="M1976" t="str">
            <v>B</v>
          </cell>
          <cell r="N1976" t="str">
            <v>I</v>
          </cell>
          <cell r="O1976">
            <v>13990</v>
          </cell>
          <cell r="P1976">
            <v>9537.5300000000007</v>
          </cell>
          <cell r="Q1976">
            <v>11192</v>
          </cell>
          <cell r="R1976">
            <v>0</v>
          </cell>
          <cell r="S1976">
            <v>0</v>
          </cell>
          <cell r="T1976">
            <v>0</v>
          </cell>
          <cell r="U1976">
            <v>0</v>
          </cell>
          <cell r="V1976">
            <v>0</v>
          </cell>
          <cell r="W1976">
            <v>3</v>
          </cell>
          <cell r="X1976">
            <v>35871.9</v>
          </cell>
          <cell r="Y1976">
            <v>70015</v>
          </cell>
          <cell r="Z1976" t="str">
            <v xml:space="preserve">ABANS PLC      </v>
          </cell>
        </row>
        <row r="1977">
          <cell r="F1977">
            <v>5599918</v>
          </cell>
          <cell r="G1977">
            <v>35</v>
          </cell>
          <cell r="H1977">
            <v>24</v>
          </cell>
          <cell r="I1977" t="str">
            <v>18</v>
          </cell>
          <cell r="J1977" t="str">
            <v>HANZER</v>
          </cell>
          <cell r="K1977" t="str">
            <v>00/0</v>
          </cell>
          <cell r="L1977" t="str">
            <v/>
          </cell>
          <cell r="M1977" t="str">
            <v>B</v>
          </cell>
          <cell r="N1977" t="str">
            <v>I</v>
          </cell>
          <cell r="O1977">
            <v>10990</v>
          </cell>
          <cell r="P1977">
            <v>7492.31</v>
          </cell>
          <cell r="Q1977">
            <v>8792</v>
          </cell>
          <cell r="R1977">
            <v>1</v>
          </cell>
          <cell r="S1977">
            <v>3</v>
          </cell>
          <cell r="T1977">
            <v>0</v>
          </cell>
          <cell r="U1977">
            <v>3</v>
          </cell>
          <cell r="V1977">
            <v>25361.54</v>
          </cell>
          <cell r="W1977">
            <v>30</v>
          </cell>
          <cell r="X1977">
            <v>274749.95</v>
          </cell>
          <cell r="Y1977">
            <v>70015</v>
          </cell>
          <cell r="Z1977" t="str">
            <v xml:space="preserve">ABANS PLC      </v>
          </cell>
        </row>
        <row r="1978">
          <cell r="F1978">
            <v>5596118</v>
          </cell>
          <cell r="G1978">
            <v>35</v>
          </cell>
          <cell r="H1978">
            <v>24</v>
          </cell>
          <cell r="I1978" t="str">
            <v>18</v>
          </cell>
          <cell r="J1978" t="str">
            <v>MERLY</v>
          </cell>
          <cell r="K1978" t="str">
            <v>00/0</v>
          </cell>
          <cell r="L1978" t="str">
            <v/>
          </cell>
          <cell r="M1978" t="str">
            <v>B</v>
          </cell>
          <cell r="N1978" t="str">
            <v>N</v>
          </cell>
          <cell r="O1978">
            <v>11800</v>
          </cell>
          <cell r="P1978">
            <v>8044.52</v>
          </cell>
          <cell r="Q1978">
            <v>9440</v>
          </cell>
          <cell r="R1978">
            <v>0</v>
          </cell>
          <cell r="S1978">
            <v>0</v>
          </cell>
          <cell r="T1978">
            <v>0</v>
          </cell>
          <cell r="U1978">
            <v>0</v>
          </cell>
          <cell r="V1978">
            <v>0</v>
          </cell>
          <cell r="W1978">
            <v>0</v>
          </cell>
          <cell r="X1978">
            <v>0</v>
          </cell>
          <cell r="Y1978">
            <v>70015</v>
          </cell>
          <cell r="Z1978" t="str">
            <v xml:space="preserve">ABANS PLC      </v>
          </cell>
        </row>
        <row r="1979">
          <cell r="F1979">
            <v>5592118</v>
          </cell>
          <cell r="G1979">
            <v>35</v>
          </cell>
          <cell r="H1979">
            <v>24</v>
          </cell>
          <cell r="I1979" t="str">
            <v>18</v>
          </cell>
          <cell r="J1979" t="str">
            <v>MERLY</v>
          </cell>
          <cell r="K1979" t="str">
            <v>00/0</v>
          </cell>
          <cell r="L1979" t="str">
            <v/>
          </cell>
          <cell r="M1979" t="str">
            <v>B</v>
          </cell>
          <cell r="N1979" t="str">
            <v>N</v>
          </cell>
          <cell r="O1979">
            <v>11800</v>
          </cell>
          <cell r="P1979">
            <v>8044.52</v>
          </cell>
          <cell r="Q1979">
            <v>9440</v>
          </cell>
          <cell r="R1979">
            <v>0</v>
          </cell>
          <cell r="S1979">
            <v>0</v>
          </cell>
          <cell r="T1979">
            <v>0</v>
          </cell>
          <cell r="U1979">
            <v>0</v>
          </cell>
          <cell r="V1979">
            <v>0</v>
          </cell>
          <cell r="W1979">
            <v>0</v>
          </cell>
          <cell r="X1979">
            <v>0</v>
          </cell>
          <cell r="Y1979">
            <v>70015</v>
          </cell>
          <cell r="Z1979" t="str">
            <v xml:space="preserve">ABANS PLC      </v>
          </cell>
        </row>
        <row r="1980">
          <cell r="F1980">
            <v>5392119</v>
          </cell>
          <cell r="G1980">
            <v>35</v>
          </cell>
          <cell r="H1980">
            <v>24</v>
          </cell>
          <cell r="I1980" t="str">
            <v>19</v>
          </cell>
          <cell r="J1980" t="str">
            <v>MERLY</v>
          </cell>
          <cell r="K1980" t="str">
            <v>00/0</v>
          </cell>
          <cell r="L1980" t="str">
            <v/>
          </cell>
          <cell r="M1980" t="str">
            <v>B</v>
          </cell>
          <cell r="N1980" t="str">
            <v>N</v>
          </cell>
          <cell r="O1980">
            <v>11800</v>
          </cell>
          <cell r="P1980">
            <v>8044.52</v>
          </cell>
          <cell r="Q1980">
            <v>9440</v>
          </cell>
          <cell r="R1980">
            <v>0</v>
          </cell>
          <cell r="S1980">
            <v>0</v>
          </cell>
          <cell r="T1980">
            <v>0</v>
          </cell>
          <cell r="U1980">
            <v>0</v>
          </cell>
          <cell r="V1980">
            <v>0</v>
          </cell>
          <cell r="W1980">
            <v>0</v>
          </cell>
          <cell r="X1980">
            <v>0</v>
          </cell>
          <cell r="Y1980">
            <v>70015</v>
          </cell>
          <cell r="Z1980" t="str">
            <v xml:space="preserve">ABANS PLC      </v>
          </cell>
        </row>
        <row r="1981">
          <cell r="F1981">
            <v>5399119</v>
          </cell>
          <cell r="G1981">
            <v>35</v>
          </cell>
          <cell r="H1981">
            <v>24</v>
          </cell>
          <cell r="I1981" t="str">
            <v>19</v>
          </cell>
          <cell r="J1981" t="str">
            <v>MERLY</v>
          </cell>
          <cell r="K1981" t="str">
            <v>00/0</v>
          </cell>
          <cell r="L1981" t="str">
            <v/>
          </cell>
          <cell r="M1981" t="str">
            <v>B</v>
          </cell>
          <cell r="N1981" t="str">
            <v>N</v>
          </cell>
          <cell r="O1981">
            <v>11800</v>
          </cell>
          <cell r="P1981">
            <v>8044.52</v>
          </cell>
          <cell r="Q1981">
            <v>9440</v>
          </cell>
          <cell r="R1981">
            <v>0</v>
          </cell>
          <cell r="S1981">
            <v>0</v>
          </cell>
          <cell r="T1981">
            <v>0</v>
          </cell>
          <cell r="U1981">
            <v>0</v>
          </cell>
          <cell r="V1981">
            <v>0</v>
          </cell>
          <cell r="W1981">
            <v>0</v>
          </cell>
          <cell r="X1981">
            <v>0</v>
          </cell>
          <cell r="Y1981">
            <v>70015</v>
          </cell>
          <cell r="Z1981" t="str">
            <v xml:space="preserve">ABANS PLC      </v>
          </cell>
        </row>
        <row r="1982">
          <cell r="F1982">
            <v>8396923</v>
          </cell>
          <cell r="G1982">
            <v>35</v>
          </cell>
          <cell r="H1982">
            <v>24</v>
          </cell>
          <cell r="I1982" t="str">
            <v>23</v>
          </cell>
          <cell r="J1982" t="str">
            <v>GRANGEL</v>
          </cell>
          <cell r="K1982" t="str">
            <v>00/0</v>
          </cell>
          <cell r="L1982" t="str">
            <v/>
          </cell>
          <cell r="M1982" t="str">
            <v>B</v>
          </cell>
          <cell r="N1982" t="str">
            <v>I</v>
          </cell>
          <cell r="O1982">
            <v>11770</v>
          </cell>
          <cell r="P1982">
            <v>8024.07</v>
          </cell>
          <cell r="Q1982">
            <v>9416</v>
          </cell>
          <cell r="R1982">
            <v>0</v>
          </cell>
          <cell r="S1982">
            <v>1</v>
          </cell>
          <cell r="T1982">
            <v>0</v>
          </cell>
          <cell r="U1982">
            <v>1</v>
          </cell>
          <cell r="V1982">
            <v>10059.799999999999</v>
          </cell>
          <cell r="W1982">
            <v>5</v>
          </cell>
          <cell r="X1982">
            <v>47784.07</v>
          </cell>
          <cell r="Y1982">
            <v>70015</v>
          </cell>
          <cell r="Z1982" t="str">
            <v xml:space="preserve">ABANS PLC      </v>
          </cell>
        </row>
        <row r="1983">
          <cell r="F1983">
            <v>8519627</v>
          </cell>
          <cell r="G1983">
            <v>35</v>
          </cell>
          <cell r="H1983">
            <v>24</v>
          </cell>
          <cell r="I1983" t="str">
            <v>27</v>
          </cell>
          <cell r="J1983" t="str">
            <v>OCEAN</v>
          </cell>
          <cell r="K1983" t="str">
            <v>00/0</v>
          </cell>
          <cell r="L1983" t="str">
            <v/>
          </cell>
          <cell r="M1983" t="str">
            <v>B</v>
          </cell>
          <cell r="N1983" t="str">
            <v>N</v>
          </cell>
          <cell r="O1983">
            <v>12490</v>
          </cell>
          <cell r="P1983">
            <v>8514.92</v>
          </cell>
          <cell r="Q1983">
            <v>9992</v>
          </cell>
          <cell r="R1983">
            <v>0</v>
          </cell>
          <cell r="S1983">
            <v>0</v>
          </cell>
          <cell r="T1983">
            <v>0</v>
          </cell>
          <cell r="U1983">
            <v>0</v>
          </cell>
          <cell r="V1983">
            <v>0</v>
          </cell>
          <cell r="W1983">
            <v>0</v>
          </cell>
          <cell r="X1983">
            <v>0</v>
          </cell>
          <cell r="Y1983">
            <v>70015</v>
          </cell>
          <cell r="Z1983" t="str">
            <v xml:space="preserve">ABANS PLC      </v>
          </cell>
        </row>
        <row r="1984">
          <cell r="F1984">
            <v>8516627</v>
          </cell>
          <cell r="G1984">
            <v>35</v>
          </cell>
          <cell r="H1984">
            <v>24</v>
          </cell>
          <cell r="I1984" t="str">
            <v>27</v>
          </cell>
          <cell r="J1984" t="str">
            <v>OCEAN</v>
          </cell>
          <cell r="K1984" t="str">
            <v>00/0</v>
          </cell>
          <cell r="L1984" t="str">
            <v/>
          </cell>
          <cell r="M1984" t="str">
            <v>B</v>
          </cell>
          <cell r="N1984" t="str">
            <v>N</v>
          </cell>
          <cell r="O1984">
            <v>12490</v>
          </cell>
          <cell r="P1984">
            <v>8514.92</v>
          </cell>
          <cell r="Q1984">
            <v>9992</v>
          </cell>
          <cell r="R1984">
            <v>0</v>
          </cell>
          <cell r="S1984">
            <v>0</v>
          </cell>
          <cell r="T1984">
            <v>0</v>
          </cell>
          <cell r="U1984">
            <v>0</v>
          </cell>
          <cell r="V1984">
            <v>0</v>
          </cell>
          <cell r="W1984">
            <v>0</v>
          </cell>
          <cell r="X1984">
            <v>0</v>
          </cell>
          <cell r="Y1984">
            <v>70015</v>
          </cell>
          <cell r="Z1984" t="str">
            <v xml:space="preserve">ABANS PLC      </v>
          </cell>
        </row>
        <row r="1985">
          <cell r="F1985">
            <v>5392827</v>
          </cell>
          <cell r="G1985">
            <v>35</v>
          </cell>
          <cell r="H1985">
            <v>24</v>
          </cell>
          <cell r="I1985" t="str">
            <v>27</v>
          </cell>
          <cell r="J1985" t="str">
            <v>SINDHU</v>
          </cell>
          <cell r="K1985" t="str">
            <v>00/0</v>
          </cell>
          <cell r="L1985" t="str">
            <v/>
          </cell>
          <cell r="M1985" t="str">
            <v>T</v>
          </cell>
          <cell r="N1985" t="str">
            <v>I</v>
          </cell>
          <cell r="O1985">
            <v>11970</v>
          </cell>
          <cell r="P1985">
            <v>8160.42</v>
          </cell>
          <cell r="Q1985">
            <v>9576</v>
          </cell>
          <cell r="R1985">
            <v>0</v>
          </cell>
          <cell r="S1985">
            <v>0</v>
          </cell>
          <cell r="T1985">
            <v>0</v>
          </cell>
          <cell r="U1985">
            <v>0</v>
          </cell>
          <cell r="V1985">
            <v>0</v>
          </cell>
          <cell r="W1985">
            <v>10</v>
          </cell>
          <cell r="X1985">
            <v>74684.66</v>
          </cell>
          <cell r="Y1985">
            <v>70015</v>
          </cell>
          <cell r="Z1985" t="str">
            <v xml:space="preserve">ABANS PLC      </v>
          </cell>
          <cell r="AA1985">
            <v>3</v>
          </cell>
          <cell r="AB1985">
            <v>30692.400000000001</v>
          </cell>
          <cell r="AC1985">
            <v>10</v>
          </cell>
        </row>
        <row r="1986">
          <cell r="F1986">
            <v>5395628</v>
          </cell>
          <cell r="G1986">
            <v>35</v>
          </cell>
          <cell r="H1986">
            <v>24</v>
          </cell>
          <cell r="I1986" t="str">
            <v>28</v>
          </cell>
          <cell r="J1986" t="str">
            <v>WINNY</v>
          </cell>
          <cell r="K1986" t="str">
            <v>00/0</v>
          </cell>
          <cell r="L1986" t="str">
            <v/>
          </cell>
          <cell r="M1986" t="str">
            <v>T</v>
          </cell>
          <cell r="N1986" t="str">
            <v>I</v>
          </cell>
          <cell r="O1986">
            <v>8990</v>
          </cell>
          <cell r="P1986">
            <v>6128.83</v>
          </cell>
          <cell r="Q1986">
            <v>7192</v>
          </cell>
          <cell r="R1986">
            <v>0</v>
          </cell>
          <cell r="S1986">
            <v>0</v>
          </cell>
          <cell r="T1986">
            <v>0</v>
          </cell>
          <cell r="U1986">
            <v>0</v>
          </cell>
          <cell r="V1986">
            <v>0</v>
          </cell>
          <cell r="W1986">
            <v>2</v>
          </cell>
          <cell r="X1986">
            <v>13062.39</v>
          </cell>
          <cell r="Y1986">
            <v>70015</v>
          </cell>
          <cell r="Z1986" t="str">
            <v xml:space="preserve">ABANS PLC      </v>
          </cell>
          <cell r="AA1986">
            <v>0</v>
          </cell>
          <cell r="AB1986">
            <v>0</v>
          </cell>
        </row>
        <row r="1987">
          <cell r="F1987">
            <v>5396030</v>
          </cell>
          <cell r="G1987">
            <v>35</v>
          </cell>
          <cell r="H1987">
            <v>24</v>
          </cell>
          <cell r="I1987" t="str">
            <v>30</v>
          </cell>
          <cell r="J1987" t="str">
            <v>SAINA</v>
          </cell>
          <cell r="K1987" t="str">
            <v>00/0</v>
          </cell>
          <cell r="L1987" t="str">
            <v/>
          </cell>
          <cell r="M1987" t="str">
            <v>T</v>
          </cell>
          <cell r="N1987" t="str">
            <v>I</v>
          </cell>
          <cell r="O1987">
            <v>9970</v>
          </cell>
          <cell r="P1987">
            <v>6796.94</v>
          </cell>
          <cell r="Q1987">
            <v>7976</v>
          </cell>
          <cell r="R1987">
            <v>0</v>
          </cell>
          <cell r="S1987">
            <v>0</v>
          </cell>
          <cell r="T1987">
            <v>0</v>
          </cell>
          <cell r="U1987">
            <v>0</v>
          </cell>
          <cell r="V1987">
            <v>0</v>
          </cell>
          <cell r="W1987">
            <v>25</v>
          </cell>
          <cell r="X1987">
            <v>164462.46</v>
          </cell>
          <cell r="Y1987">
            <v>70015</v>
          </cell>
          <cell r="Z1987" t="str">
            <v xml:space="preserve">ABANS PLC      </v>
          </cell>
          <cell r="AA1987">
            <v>17</v>
          </cell>
          <cell r="AB1987">
            <v>139750.47</v>
          </cell>
          <cell r="AC1987">
            <v>29</v>
          </cell>
        </row>
        <row r="1988">
          <cell r="F1988">
            <v>5392032</v>
          </cell>
          <cell r="G1988">
            <v>35</v>
          </cell>
          <cell r="H1988">
            <v>24</v>
          </cell>
          <cell r="I1988" t="str">
            <v>32</v>
          </cell>
          <cell r="J1988" t="str">
            <v>WONNY</v>
          </cell>
          <cell r="K1988" t="str">
            <v>00/0</v>
          </cell>
          <cell r="L1988" t="str">
            <v/>
          </cell>
          <cell r="M1988" t="str">
            <v>T</v>
          </cell>
          <cell r="N1988" t="str">
            <v>I</v>
          </cell>
          <cell r="O1988">
            <v>8660</v>
          </cell>
          <cell r="P1988">
            <v>5903.86</v>
          </cell>
          <cell r="Q1988">
            <v>6928</v>
          </cell>
          <cell r="R1988">
            <v>0</v>
          </cell>
          <cell r="S1988">
            <v>0</v>
          </cell>
          <cell r="T1988">
            <v>0</v>
          </cell>
          <cell r="U1988">
            <v>0</v>
          </cell>
          <cell r="V1988">
            <v>0</v>
          </cell>
          <cell r="W1988">
            <v>3</v>
          </cell>
          <cell r="X1988">
            <v>17764.11</v>
          </cell>
          <cell r="Y1988">
            <v>70015</v>
          </cell>
          <cell r="Z1988" t="str">
            <v xml:space="preserve">ABANS PLC      </v>
          </cell>
          <cell r="AA1988">
            <v>4</v>
          </cell>
          <cell r="AB1988">
            <v>28126.5</v>
          </cell>
        </row>
        <row r="1989">
          <cell r="F1989">
            <v>5396035</v>
          </cell>
          <cell r="G1989">
            <v>35</v>
          </cell>
          <cell r="H1989">
            <v>24</v>
          </cell>
          <cell r="I1989" t="str">
            <v>35</v>
          </cell>
          <cell r="J1989" t="str">
            <v>LIBBY</v>
          </cell>
          <cell r="K1989" t="str">
            <v>00/0</v>
          </cell>
          <cell r="L1989" t="str">
            <v/>
          </cell>
          <cell r="M1989" t="str">
            <v>T</v>
          </cell>
          <cell r="N1989" t="str">
            <v>I</v>
          </cell>
          <cell r="O1989">
            <v>9990</v>
          </cell>
          <cell r="P1989">
            <v>6810.57</v>
          </cell>
          <cell r="Q1989">
            <v>7992</v>
          </cell>
          <cell r="R1989">
            <v>0</v>
          </cell>
          <cell r="S1989">
            <v>0</v>
          </cell>
          <cell r="T1989">
            <v>0</v>
          </cell>
          <cell r="U1989">
            <v>5</v>
          </cell>
          <cell r="V1989">
            <v>37569.22</v>
          </cell>
          <cell r="W1989">
            <v>9</v>
          </cell>
          <cell r="X1989">
            <v>71723.06</v>
          </cell>
          <cell r="Y1989">
            <v>70015</v>
          </cell>
          <cell r="Z1989" t="str">
            <v xml:space="preserve">ABANS PLC      </v>
          </cell>
          <cell r="AA1989">
            <v>7</v>
          </cell>
          <cell r="AB1989">
            <v>59769.22</v>
          </cell>
          <cell r="AC1989">
            <v>4</v>
          </cell>
        </row>
        <row r="1990">
          <cell r="F1990">
            <v>5596437</v>
          </cell>
          <cell r="G1990">
            <v>35</v>
          </cell>
          <cell r="H1990">
            <v>24</v>
          </cell>
          <cell r="I1990" t="str">
            <v>37</v>
          </cell>
          <cell r="J1990" t="str">
            <v>DELIGON</v>
          </cell>
          <cell r="K1990" t="str">
            <v>00/0</v>
          </cell>
          <cell r="L1990" t="str">
            <v/>
          </cell>
          <cell r="M1990" t="str">
            <v>B</v>
          </cell>
          <cell r="N1990" t="str">
            <v>N</v>
          </cell>
          <cell r="O1990">
            <v>11800</v>
          </cell>
          <cell r="P1990">
            <v>8044.52</v>
          </cell>
          <cell r="Q1990">
            <v>9440</v>
          </cell>
          <cell r="R1990">
            <v>0</v>
          </cell>
          <cell r="S1990">
            <v>0</v>
          </cell>
          <cell r="T1990">
            <v>0</v>
          </cell>
          <cell r="U1990">
            <v>0</v>
          </cell>
          <cell r="V1990">
            <v>0</v>
          </cell>
          <cell r="W1990">
            <v>0</v>
          </cell>
          <cell r="X1990">
            <v>0</v>
          </cell>
          <cell r="Y1990">
            <v>70015</v>
          </cell>
          <cell r="Z1990" t="str">
            <v xml:space="preserve">ABANS PLC      </v>
          </cell>
        </row>
        <row r="1991">
          <cell r="F1991">
            <v>5392039</v>
          </cell>
          <cell r="G1991">
            <v>35</v>
          </cell>
          <cell r="H1991">
            <v>24</v>
          </cell>
          <cell r="I1991" t="str">
            <v>39</v>
          </cell>
          <cell r="J1991" t="str">
            <v>SAILI</v>
          </cell>
          <cell r="K1991" t="str">
            <v>00/0</v>
          </cell>
          <cell r="L1991" t="str">
            <v/>
          </cell>
          <cell r="M1991" t="str">
            <v>T</v>
          </cell>
          <cell r="N1991" t="str">
            <v>I</v>
          </cell>
          <cell r="O1991">
            <v>8660</v>
          </cell>
          <cell r="P1991">
            <v>5903.86</v>
          </cell>
          <cell r="Q1991">
            <v>6928</v>
          </cell>
          <cell r="R1991">
            <v>0</v>
          </cell>
          <cell r="S1991">
            <v>0</v>
          </cell>
          <cell r="T1991">
            <v>0</v>
          </cell>
          <cell r="U1991">
            <v>0</v>
          </cell>
          <cell r="V1991">
            <v>0</v>
          </cell>
          <cell r="W1991">
            <v>9</v>
          </cell>
          <cell r="X1991">
            <v>55512.84</v>
          </cell>
          <cell r="Y1991">
            <v>70015</v>
          </cell>
          <cell r="Z1991" t="str">
            <v xml:space="preserve">ABANS PLC      </v>
          </cell>
          <cell r="AA1991">
            <v>2</v>
          </cell>
          <cell r="AB1991">
            <v>14803.42</v>
          </cell>
          <cell r="AC1991">
            <v>3</v>
          </cell>
        </row>
        <row r="1992">
          <cell r="F1992">
            <v>5396240</v>
          </cell>
          <cell r="G1992">
            <v>35</v>
          </cell>
          <cell r="H1992">
            <v>24</v>
          </cell>
          <cell r="I1992" t="str">
            <v>40</v>
          </cell>
          <cell r="J1992" t="str">
            <v>SAMARA</v>
          </cell>
          <cell r="K1992" t="str">
            <v>00/0</v>
          </cell>
          <cell r="L1992" t="str">
            <v/>
          </cell>
          <cell r="M1992" t="str">
            <v>T</v>
          </cell>
          <cell r="N1992" t="str">
            <v>I</v>
          </cell>
          <cell r="O1992">
            <v>9290</v>
          </cell>
          <cell r="P1992">
            <v>6333.36</v>
          </cell>
          <cell r="Q1992">
            <v>7432</v>
          </cell>
          <cell r="R1992">
            <v>0</v>
          </cell>
          <cell r="S1992">
            <v>0</v>
          </cell>
          <cell r="T1992">
            <v>0</v>
          </cell>
          <cell r="U1992">
            <v>0</v>
          </cell>
          <cell r="V1992">
            <v>0</v>
          </cell>
          <cell r="W1992">
            <v>17</v>
          </cell>
          <cell r="X1992">
            <v>96870.09</v>
          </cell>
          <cell r="Y1992">
            <v>70015</v>
          </cell>
          <cell r="Z1992" t="str">
            <v xml:space="preserve">ABANS PLC      </v>
          </cell>
          <cell r="AA1992">
            <v>6</v>
          </cell>
          <cell r="AB1992">
            <v>46450</v>
          </cell>
        </row>
        <row r="1993">
          <cell r="F1993">
            <v>8391641</v>
          </cell>
          <cell r="G1993">
            <v>35</v>
          </cell>
          <cell r="H1993">
            <v>24</v>
          </cell>
          <cell r="I1993" t="str">
            <v>41</v>
          </cell>
          <cell r="J1993" t="str">
            <v>VINTA</v>
          </cell>
          <cell r="K1993" t="str">
            <v>00/0</v>
          </cell>
          <cell r="L1993" t="str">
            <v/>
          </cell>
          <cell r="M1993" t="str">
            <v>B</v>
          </cell>
          <cell r="N1993" t="str">
            <v>I</v>
          </cell>
          <cell r="O1993">
            <v>9770</v>
          </cell>
          <cell r="P1993">
            <v>6660.59</v>
          </cell>
          <cell r="Q1993">
            <v>7816</v>
          </cell>
          <cell r="R1993">
            <v>0</v>
          </cell>
          <cell r="S1993">
            <v>0</v>
          </cell>
          <cell r="T1993">
            <v>0</v>
          </cell>
          <cell r="U1993">
            <v>0</v>
          </cell>
          <cell r="V1993">
            <v>0</v>
          </cell>
          <cell r="W1993">
            <v>0</v>
          </cell>
          <cell r="X1993">
            <v>0</v>
          </cell>
          <cell r="Y1993">
            <v>70015</v>
          </cell>
          <cell r="Z1993" t="str">
            <v xml:space="preserve">ABANS PLC      </v>
          </cell>
        </row>
        <row r="1994">
          <cell r="F1994">
            <v>8399641</v>
          </cell>
          <cell r="G1994">
            <v>35</v>
          </cell>
          <cell r="H1994">
            <v>24</v>
          </cell>
          <cell r="I1994" t="str">
            <v>41</v>
          </cell>
          <cell r="J1994" t="str">
            <v>VINTA</v>
          </cell>
          <cell r="K1994" t="str">
            <v>00/0</v>
          </cell>
          <cell r="L1994" t="str">
            <v/>
          </cell>
          <cell r="M1994" t="str">
            <v>B</v>
          </cell>
          <cell r="N1994" t="str">
            <v>I</v>
          </cell>
          <cell r="O1994">
            <v>9770</v>
          </cell>
          <cell r="P1994">
            <v>6660.59</v>
          </cell>
          <cell r="Q1994">
            <v>7816</v>
          </cell>
          <cell r="R1994">
            <v>0</v>
          </cell>
          <cell r="S1994">
            <v>0</v>
          </cell>
          <cell r="T1994">
            <v>0</v>
          </cell>
          <cell r="U1994">
            <v>0</v>
          </cell>
          <cell r="V1994">
            <v>0</v>
          </cell>
          <cell r="W1994">
            <v>0</v>
          </cell>
          <cell r="X1994">
            <v>0</v>
          </cell>
          <cell r="Y1994">
            <v>70015</v>
          </cell>
          <cell r="Z1994" t="str">
            <v xml:space="preserve">ABANS PLC      </v>
          </cell>
        </row>
        <row r="1995">
          <cell r="F1995">
            <v>8396642</v>
          </cell>
          <cell r="G1995">
            <v>35</v>
          </cell>
          <cell r="H1995">
            <v>24</v>
          </cell>
          <cell r="I1995" t="str">
            <v>42</v>
          </cell>
          <cell r="J1995" t="str">
            <v>WINSON</v>
          </cell>
          <cell r="K1995" t="str">
            <v>00/0</v>
          </cell>
          <cell r="L1995" t="str">
            <v/>
          </cell>
          <cell r="M1995" t="str">
            <v>B</v>
          </cell>
          <cell r="N1995" t="str">
            <v>I</v>
          </cell>
          <cell r="O1995">
            <v>10500</v>
          </cell>
          <cell r="P1995">
            <v>7158.26</v>
          </cell>
          <cell r="Q1995">
            <v>8400</v>
          </cell>
          <cell r="R1995">
            <v>1</v>
          </cell>
          <cell r="S1995">
            <v>2</v>
          </cell>
          <cell r="T1995">
            <v>2</v>
          </cell>
          <cell r="U1995">
            <v>3</v>
          </cell>
          <cell r="V1995">
            <v>22884.63</v>
          </cell>
          <cell r="W1995">
            <v>61</v>
          </cell>
          <cell r="X1995">
            <v>537564.18000000005</v>
          </cell>
          <cell r="Y1995">
            <v>70015</v>
          </cell>
          <cell r="Z1995" t="str">
            <v xml:space="preserve">ABANS PLC      </v>
          </cell>
        </row>
        <row r="1996">
          <cell r="F1996">
            <v>8399642</v>
          </cell>
          <cell r="G1996">
            <v>35</v>
          </cell>
          <cell r="H1996">
            <v>24</v>
          </cell>
          <cell r="I1996" t="str">
            <v>42</v>
          </cell>
          <cell r="J1996" t="str">
            <v>WINSON</v>
          </cell>
          <cell r="K1996" t="str">
            <v>00/0</v>
          </cell>
          <cell r="L1996" t="str">
            <v/>
          </cell>
          <cell r="M1996" t="str">
            <v>B</v>
          </cell>
          <cell r="N1996" t="str">
            <v>I</v>
          </cell>
          <cell r="O1996">
            <v>10500</v>
          </cell>
          <cell r="P1996">
            <v>7158.26</v>
          </cell>
          <cell r="Q1996">
            <v>8400</v>
          </cell>
          <cell r="R1996">
            <v>0</v>
          </cell>
          <cell r="S1996">
            <v>0</v>
          </cell>
          <cell r="T1996">
            <v>0</v>
          </cell>
          <cell r="U1996">
            <v>0</v>
          </cell>
          <cell r="V1996">
            <v>0</v>
          </cell>
          <cell r="W1996">
            <v>7</v>
          </cell>
          <cell r="X1996">
            <v>60576.93</v>
          </cell>
          <cell r="Y1996">
            <v>70015</v>
          </cell>
          <cell r="Z1996" t="str">
            <v xml:space="preserve">ABANS PLC      </v>
          </cell>
        </row>
        <row r="1997">
          <cell r="F1997">
            <v>8594243</v>
          </cell>
          <cell r="G1997">
            <v>35</v>
          </cell>
          <cell r="H1997">
            <v>24</v>
          </cell>
          <cell r="I1997" t="str">
            <v>43</v>
          </cell>
          <cell r="J1997" t="str">
            <v>WEESLY</v>
          </cell>
          <cell r="K1997" t="str">
            <v>00/0</v>
          </cell>
          <cell r="L1997" t="str">
            <v/>
          </cell>
          <cell r="M1997" t="str">
            <v>B</v>
          </cell>
          <cell r="N1997" t="str">
            <v>I</v>
          </cell>
          <cell r="O1997">
            <v>13770</v>
          </cell>
          <cell r="P1997">
            <v>9387.5499999999993</v>
          </cell>
          <cell r="Q1997">
            <v>11016</v>
          </cell>
          <cell r="R1997">
            <v>0</v>
          </cell>
          <cell r="S1997">
            <v>0</v>
          </cell>
          <cell r="T1997">
            <v>0</v>
          </cell>
          <cell r="U1997">
            <v>0</v>
          </cell>
          <cell r="V1997">
            <v>0</v>
          </cell>
          <cell r="W1997">
            <v>3</v>
          </cell>
          <cell r="X1997">
            <v>35307.599999999999</v>
          </cell>
          <cell r="Y1997">
            <v>70015</v>
          </cell>
          <cell r="Z1997" t="str">
            <v xml:space="preserve">ABANS PLC      </v>
          </cell>
        </row>
        <row r="1998">
          <cell r="F1998">
            <v>8596243</v>
          </cell>
          <cell r="G1998">
            <v>35</v>
          </cell>
          <cell r="H1998">
            <v>24</v>
          </cell>
          <cell r="I1998" t="str">
            <v>43</v>
          </cell>
          <cell r="J1998" t="str">
            <v>WEESLY</v>
          </cell>
          <cell r="K1998" t="str">
            <v>00/0</v>
          </cell>
          <cell r="L1998" t="str">
            <v/>
          </cell>
          <cell r="M1998" t="str">
            <v>B</v>
          </cell>
          <cell r="N1998" t="str">
            <v>I</v>
          </cell>
          <cell r="O1998">
            <v>13770</v>
          </cell>
          <cell r="P1998">
            <v>9387.5499999999993</v>
          </cell>
          <cell r="Q1998">
            <v>11016</v>
          </cell>
          <cell r="R1998">
            <v>0</v>
          </cell>
          <cell r="S1998">
            <v>0</v>
          </cell>
          <cell r="T1998">
            <v>0</v>
          </cell>
          <cell r="U1998">
            <v>0</v>
          </cell>
          <cell r="V1998">
            <v>0</v>
          </cell>
          <cell r="W1998">
            <v>0</v>
          </cell>
          <cell r="X1998">
            <v>0</v>
          </cell>
          <cell r="Y1998">
            <v>70015</v>
          </cell>
          <cell r="Z1998" t="str">
            <v xml:space="preserve">ABANS PLC      </v>
          </cell>
        </row>
        <row r="1999">
          <cell r="F1999">
            <v>5516343</v>
          </cell>
          <cell r="G1999">
            <v>35</v>
          </cell>
          <cell r="H1999">
            <v>24</v>
          </cell>
          <cell r="I1999" t="str">
            <v>43</v>
          </cell>
          <cell r="J1999" t="str">
            <v>SAVAGE</v>
          </cell>
          <cell r="K1999" t="str">
            <v>00/0</v>
          </cell>
          <cell r="L1999" t="str">
            <v/>
          </cell>
          <cell r="M1999" t="str">
            <v>B</v>
          </cell>
          <cell r="N1999" t="str">
            <v>N</v>
          </cell>
          <cell r="O1999">
            <v>11390</v>
          </cell>
          <cell r="P1999">
            <v>7765.01</v>
          </cell>
          <cell r="Q1999">
            <v>9112</v>
          </cell>
          <cell r="R1999">
            <v>0</v>
          </cell>
          <cell r="S1999">
            <v>0</v>
          </cell>
          <cell r="T1999">
            <v>0</v>
          </cell>
          <cell r="U1999">
            <v>0</v>
          </cell>
          <cell r="V1999">
            <v>0</v>
          </cell>
          <cell r="W1999">
            <v>0</v>
          </cell>
          <cell r="X1999">
            <v>0</v>
          </cell>
          <cell r="Y1999">
            <v>70015</v>
          </cell>
          <cell r="Z1999" t="str">
            <v xml:space="preserve">ABANS PLC      </v>
          </cell>
        </row>
        <row r="2000">
          <cell r="F2000">
            <v>5515343</v>
          </cell>
          <cell r="G2000">
            <v>35</v>
          </cell>
          <cell r="H2000">
            <v>24</v>
          </cell>
          <cell r="I2000" t="str">
            <v>43</v>
          </cell>
          <cell r="J2000" t="str">
            <v>SAVAGE</v>
          </cell>
          <cell r="K2000" t="str">
            <v>00/0</v>
          </cell>
          <cell r="L2000" t="str">
            <v/>
          </cell>
          <cell r="M2000" t="str">
            <v>B</v>
          </cell>
          <cell r="N2000" t="str">
            <v>N</v>
          </cell>
          <cell r="O2000">
            <v>11390</v>
          </cell>
          <cell r="P2000">
            <v>7765.01</v>
          </cell>
          <cell r="Q2000">
            <v>9112</v>
          </cell>
          <cell r="R2000">
            <v>0</v>
          </cell>
          <cell r="S2000">
            <v>0</v>
          </cell>
          <cell r="T2000">
            <v>0</v>
          </cell>
          <cell r="U2000">
            <v>0</v>
          </cell>
          <cell r="V2000">
            <v>0</v>
          </cell>
          <cell r="W2000">
            <v>0</v>
          </cell>
          <cell r="X2000">
            <v>0</v>
          </cell>
          <cell r="Y2000">
            <v>70015</v>
          </cell>
          <cell r="Z2000" t="str">
            <v xml:space="preserve">ABANS PLC      </v>
          </cell>
        </row>
        <row r="2001">
          <cell r="F2001">
            <v>5519343</v>
          </cell>
          <cell r="G2001">
            <v>35</v>
          </cell>
          <cell r="H2001">
            <v>24</v>
          </cell>
          <cell r="I2001" t="str">
            <v>43</v>
          </cell>
          <cell r="J2001" t="str">
            <v>SAVAGE</v>
          </cell>
          <cell r="K2001" t="str">
            <v>00/0</v>
          </cell>
          <cell r="L2001" t="str">
            <v/>
          </cell>
          <cell r="M2001" t="str">
            <v>B</v>
          </cell>
          <cell r="N2001" t="str">
            <v>N</v>
          </cell>
          <cell r="O2001">
            <v>11390</v>
          </cell>
          <cell r="P2001">
            <v>7765.01</v>
          </cell>
          <cell r="Q2001">
            <v>9112</v>
          </cell>
          <cell r="R2001">
            <v>0</v>
          </cell>
          <cell r="S2001">
            <v>0</v>
          </cell>
          <cell r="T2001">
            <v>0</v>
          </cell>
          <cell r="U2001">
            <v>0</v>
          </cell>
          <cell r="V2001">
            <v>0</v>
          </cell>
          <cell r="W2001">
            <v>0</v>
          </cell>
          <cell r="X2001">
            <v>0</v>
          </cell>
          <cell r="Y2001">
            <v>70015</v>
          </cell>
          <cell r="Z2001" t="str">
            <v xml:space="preserve">ABANS PLC      </v>
          </cell>
        </row>
        <row r="2002">
          <cell r="F2002">
            <v>5592145</v>
          </cell>
          <cell r="G2002">
            <v>35</v>
          </cell>
          <cell r="H2002">
            <v>24</v>
          </cell>
          <cell r="I2002" t="str">
            <v>45</v>
          </cell>
          <cell r="J2002" t="str">
            <v>KELAN</v>
          </cell>
          <cell r="K2002" t="str">
            <v>00/0</v>
          </cell>
          <cell r="L2002" t="str">
            <v/>
          </cell>
          <cell r="M2002" t="str">
            <v>B</v>
          </cell>
          <cell r="N2002" t="str">
            <v>I</v>
          </cell>
          <cell r="O2002">
            <v>9770</v>
          </cell>
          <cell r="P2002">
            <v>6660.59</v>
          </cell>
          <cell r="Q2002">
            <v>7816</v>
          </cell>
          <cell r="R2002">
            <v>0</v>
          </cell>
          <cell r="S2002">
            <v>0</v>
          </cell>
          <cell r="T2002">
            <v>0</v>
          </cell>
          <cell r="U2002">
            <v>0</v>
          </cell>
          <cell r="V2002">
            <v>0</v>
          </cell>
          <cell r="W2002">
            <v>0</v>
          </cell>
          <cell r="X2002">
            <v>0</v>
          </cell>
          <cell r="Y2002">
            <v>70015</v>
          </cell>
          <cell r="Z2002" t="str">
            <v xml:space="preserve">ABANS PLC      </v>
          </cell>
        </row>
        <row r="2003">
          <cell r="F2003">
            <v>5599145</v>
          </cell>
          <cell r="G2003">
            <v>35</v>
          </cell>
          <cell r="H2003">
            <v>24</v>
          </cell>
          <cell r="I2003" t="str">
            <v>45</v>
          </cell>
          <cell r="J2003" t="str">
            <v>KELAN</v>
          </cell>
          <cell r="K2003" t="str">
            <v>00/0</v>
          </cell>
          <cell r="L2003" t="str">
            <v/>
          </cell>
          <cell r="M2003" t="str">
            <v>B</v>
          </cell>
          <cell r="N2003" t="str">
            <v>I</v>
          </cell>
          <cell r="O2003">
            <v>9770</v>
          </cell>
          <cell r="P2003">
            <v>6660.59</v>
          </cell>
          <cell r="Q2003">
            <v>7816</v>
          </cell>
          <cell r="R2003">
            <v>0</v>
          </cell>
          <cell r="S2003">
            <v>0</v>
          </cell>
          <cell r="T2003">
            <v>0</v>
          </cell>
          <cell r="U2003">
            <v>0</v>
          </cell>
          <cell r="V2003">
            <v>0</v>
          </cell>
          <cell r="W2003">
            <v>0</v>
          </cell>
          <cell r="X2003">
            <v>0</v>
          </cell>
          <cell r="Y2003">
            <v>70015</v>
          </cell>
          <cell r="Z2003" t="str">
            <v xml:space="preserve">ABANS PLC      </v>
          </cell>
        </row>
        <row r="2004">
          <cell r="F2004">
            <v>5596145</v>
          </cell>
          <cell r="G2004">
            <v>35</v>
          </cell>
          <cell r="H2004">
            <v>24</v>
          </cell>
          <cell r="I2004" t="str">
            <v>45</v>
          </cell>
          <cell r="J2004" t="str">
            <v>KELAN</v>
          </cell>
          <cell r="K2004" t="str">
            <v>00/0</v>
          </cell>
          <cell r="L2004" t="str">
            <v/>
          </cell>
          <cell r="M2004" t="str">
            <v>B</v>
          </cell>
          <cell r="N2004" t="str">
            <v>I</v>
          </cell>
          <cell r="O2004">
            <v>9770</v>
          </cell>
          <cell r="P2004">
            <v>6660.59</v>
          </cell>
          <cell r="Q2004">
            <v>7816</v>
          </cell>
          <cell r="R2004">
            <v>3</v>
          </cell>
          <cell r="S2004">
            <v>2</v>
          </cell>
          <cell r="T2004">
            <v>0</v>
          </cell>
          <cell r="U2004">
            <v>2</v>
          </cell>
          <cell r="V2004">
            <v>15030.77</v>
          </cell>
          <cell r="W2004">
            <v>26</v>
          </cell>
          <cell r="X2004">
            <v>212100.91</v>
          </cell>
          <cell r="Y2004">
            <v>70015</v>
          </cell>
          <cell r="Z2004" t="str">
            <v xml:space="preserve">ABANS PLC      </v>
          </cell>
        </row>
        <row r="2005">
          <cell r="F2005">
            <v>8396246</v>
          </cell>
          <cell r="G2005">
            <v>35</v>
          </cell>
          <cell r="H2005">
            <v>24</v>
          </cell>
          <cell r="I2005" t="str">
            <v>46</v>
          </cell>
          <cell r="J2005" t="str">
            <v>WOLDER</v>
          </cell>
          <cell r="K2005" t="str">
            <v>00/0</v>
          </cell>
          <cell r="L2005" t="str">
            <v/>
          </cell>
          <cell r="M2005" t="str">
            <v>B</v>
          </cell>
          <cell r="N2005" t="str">
            <v>I</v>
          </cell>
          <cell r="O2005">
            <v>12990</v>
          </cell>
          <cell r="P2005">
            <v>8855.7900000000009</v>
          </cell>
          <cell r="Q2005">
            <v>10392</v>
          </cell>
          <cell r="R2005">
            <v>0</v>
          </cell>
          <cell r="S2005">
            <v>0</v>
          </cell>
          <cell r="T2005">
            <v>0</v>
          </cell>
          <cell r="U2005">
            <v>0</v>
          </cell>
          <cell r="V2005">
            <v>0</v>
          </cell>
          <cell r="W2005">
            <v>1</v>
          </cell>
          <cell r="X2005">
            <v>11102.6</v>
          </cell>
          <cell r="Y2005">
            <v>70015</v>
          </cell>
          <cell r="Z2005" t="str">
            <v xml:space="preserve">ABANS PLC      </v>
          </cell>
        </row>
        <row r="2006">
          <cell r="F2006">
            <v>8594246</v>
          </cell>
          <cell r="G2006">
            <v>35</v>
          </cell>
          <cell r="H2006">
            <v>24</v>
          </cell>
          <cell r="I2006" t="str">
            <v>46</v>
          </cell>
          <cell r="J2006" t="str">
            <v>WOLDER</v>
          </cell>
          <cell r="K2006" t="str">
            <v>00/0</v>
          </cell>
          <cell r="L2006" t="str">
            <v/>
          </cell>
          <cell r="M2006" t="str">
            <v>B</v>
          </cell>
          <cell r="N2006" t="str">
            <v>I</v>
          </cell>
          <cell r="O2006">
            <v>12990</v>
          </cell>
          <cell r="P2006">
            <v>8855.7900000000009</v>
          </cell>
          <cell r="Q2006">
            <v>10392</v>
          </cell>
          <cell r="R2006">
            <v>0</v>
          </cell>
          <cell r="S2006">
            <v>0</v>
          </cell>
          <cell r="T2006">
            <v>0</v>
          </cell>
          <cell r="U2006">
            <v>0</v>
          </cell>
          <cell r="V2006">
            <v>0</v>
          </cell>
          <cell r="W2006">
            <v>2</v>
          </cell>
          <cell r="X2006">
            <v>22205.200000000001</v>
          </cell>
          <cell r="Y2006">
            <v>70015</v>
          </cell>
          <cell r="Z2006" t="str">
            <v xml:space="preserve">ABANS PLC      </v>
          </cell>
        </row>
        <row r="2007">
          <cell r="F2007">
            <v>8599547</v>
          </cell>
          <cell r="G2007">
            <v>35</v>
          </cell>
          <cell r="H2007">
            <v>24</v>
          </cell>
          <cell r="I2007" t="str">
            <v>47</v>
          </cell>
          <cell r="J2007" t="str">
            <v>ROGER</v>
          </cell>
          <cell r="K2007" t="str">
            <v>00/0</v>
          </cell>
          <cell r="L2007" t="str">
            <v/>
          </cell>
          <cell r="M2007" t="str">
            <v>B</v>
          </cell>
          <cell r="N2007" t="str">
            <v>I</v>
          </cell>
          <cell r="O2007">
            <v>10990</v>
          </cell>
          <cell r="P2007">
            <v>7492.31</v>
          </cell>
          <cell r="Q2007">
            <v>8792</v>
          </cell>
          <cell r="R2007">
            <v>3</v>
          </cell>
          <cell r="S2007">
            <v>1</v>
          </cell>
          <cell r="T2007">
            <v>1</v>
          </cell>
          <cell r="U2007">
            <v>1</v>
          </cell>
          <cell r="V2007">
            <v>7984.19</v>
          </cell>
          <cell r="W2007">
            <v>46</v>
          </cell>
          <cell r="X2007">
            <v>423161.87</v>
          </cell>
          <cell r="Y2007">
            <v>70015</v>
          </cell>
          <cell r="Z2007" t="str">
            <v xml:space="preserve">ABANS PLC      </v>
          </cell>
        </row>
        <row r="2008">
          <cell r="F2008">
            <v>8596547</v>
          </cell>
          <cell r="G2008">
            <v>35</v>
          </cell>
          <cell r="H2008">
            <v>24</v>
          </cell>
          <cell r="I2008" t="str">
            <v>47</v>
          </cell>
          <cell r="J2008" t="str">
            <v>ROGER</v>
          </cell>
          <cell r="K2008" t="str">
            <v>00/0</v>
          </cell>
          <cell r="L2008" t="str">
            <v/>
          </cell>
          <cell r="M2008" t="str">
            <v>B</v>
          </cell>
          <cell r="N2008" t="str">
            <v>I</v>
          </cell>
          <cell r="O2008">
            <v>10990</v>
          </cell>
          <cell r="P2008">
            <v>7492.31</v>
          </cell>
          <cell r="Q2008">
            <v>8792</v>
          </cell>
          <cell r="R2008">
            <v>1</v>
          </cell>
          <cell r="S2008">
            <v>0</v>
          </cell>
          <cell r="T2008">
            <v>0</v>
          </cell>
          <cell r="U2008">
            <v>0</v>
          </cell>
          <cell r="V2008">
            <v>0</v>
          </cell>
          <cell r="W2008">
            <v>23</v>
          </cell>
          <cell r="X2008">
            <v>210876.45</v>
          </cell>
          <cell r="Y2008">
            <v>70015</v>
          </cell>
          <cell r="Z2008" t="str">
            <v xml:space="preserve">ABANS PLC      </v>
          </cell>
        </row>
        <row r="2009">
          <cell r="F2009">
            <v>8391148</v>
          </cell>
          <cell r="G2009">
            <v>35</v>
          </cell>
          <cell r="H2009">
            <v>24</v>
          </cell>
          <cell r="I2009" t="str">
            <v>48</v>
          </cell>
          <cell r="J2009" t="str">
            <v>URAAL</v>
          </cell>
          <cell r="K2009" t="str">
            <v>00/0</v>
          </cell>
          <cell r="L2009" t="str">
            <v/>
          </cell>
          <cell r="M2009" t="str">
            <v>B</v>
          </cell>
          <cell r="N2009" t="str">
            <v>I</v>
          </cell>
          <cell r="O2009">
            <v>12200</v>
          </cell>
          <cell r="P2009">
            <v>8317.2199999999993</v>
          </cell>
          <cell r="Q2009">
            <v>9760</v>
          </cell>
          <cell r="R2009">
            <v>0</v>
          </cell>
          <cell r="S2009">
            <v>0</v>
          </cell>
          <cell r="T2009">
            <v>0</v>
          </cell>
          <cell r="U2009">
            <v>0</v>
          </cell>
          <cell r="V2009">
            <v>0</v>
          </cell>
          <cell r="W2009">
            <v>6</v>
          </cell>
          <cell r="X2009">
            <v>62564.4</v>
          </cell>
          <cell r="Y2009">
            <v>70015</v>
          </cell>
          <cell r="Z2009" t="str">
            <v xml:space="preserve">ABANS PLC      </v>
          </cell>
        </row>
        <row r="2010">
          <cell r="F2010">
            <v>8396648</v>
          </cell>
          <cell r="G2010">
            <v>35</v>
          </cell>
          <cell r="H2010">
            <v>24</v>
          </cell>
          <cell r="I2010" t="str">
            <v>48</v>
          </cell>
          <cell r="J2010" t="str">
            <v>URAAL</v>
          </cell>
          <cell r="K2010" t="str">
            <v>00/0</v>
          </cell>
          <cell r="L2010" t="str">
            <v/>
          </cell>
          <cell r="M2010" t="str">
            <v>B</v>
          </cell>
          <cell r="N2010" t="str">
            <v>I</v>
          </cell>
          <cell r="O2010">
            <v>12200</v>
          </cell>
          <cell r="P2010">
            <v>8317.2199999999993</v>
          </cell>
          <cell r="Q2010">
            <v>9760</v>
          </cell>
          <cell r="R2010">
            <v>0</v>
          </cell>
          <cell r="S2010">
            <v>0</v>
          </cell>
          <cell r="T2010">
            <v>0</v>
          </cell>
          <cell r="U2010">
            <v>1</v>
          </cell>
          <cell r="V2010">
            <v>8863.25</v>
          </cell>
          <cell r="W2010">
            <v>6</v>
          </cell>
          <cell r="X2010">
            <v>61000.25</v>
          </cell>
          <cell r="Y2010">
            <v>70015</v>
          </cell>
          <cell r="Z2010" t="str">
            <v xml:space="preserve">ABANS PLC      </v>
          </cell>
        </row>
        <row r="2011">
          <cell r="F2011">
            <v>5399149</v>
          </cell>
          <cell r="G2011">
            <v>35</v>
          </cell>
          <cell r="H2011">
            <v>24</v>
          </cell>
          <cell r="I2011" t="str">
            <v>49</v>
          </cell>
          <cell r="J2011" t="str">
            <v>DEON</v>
          </cell>
          <cell r="K2011" t="str">
            <v>00/0</v>
          </cell>
          <cell r="L2011" t="str">
            <v/>
          </cell>
          <cell r="M2011" t="str">
            <v>B</v>
          </cell>
          <cell r="N2011" t="str">
            <v>N</v>
          </cell>
          <cell r="O2011">
            <v>11800</v>
          </cell>
          <cell r="P2011">
            <v>8044.52</v>
          </cell>
          <cell r="Q2011">
            <v>9440</v>
          </cell>
          <cell r="R2011">
            <v>0</v>
          </cell>
          <cell r="S2011">
            <v>0</v>
          </cell>
          <cell r="T2011">
            <v>0</v>
          </cell>
          <cell r="U2011">
            <v>0</v>
          </cell>
          <cell r="V2011">
            <v>0</v>
          </cell>
          <cell r="W2011">
            <v>0</v>
          </cell>
          <cell r="X2011">
            <v>0</v>
          </cell>
          <cell r="Y2011">
            <v>70015</v>
          </cell>
          <cell r="Z2011" t="str">
            <v xml:space="preserve">ABANS PLC      </v>
          </cell>
        </row>
        <row r="2012">
          <cell r="F2012">
            <v>5396149</v>
          </cell>
          <cell r="G2012">
            <v>35</v>
          </cell>
          <cell r="H2012">
            <v>24</v>
          </cell>
          <cell r="I2012" t="str">
            <v>49</v>
          </cell>
          <cell r="J2012" t="str">
            <v>DEON</v>
          </cell>
          <cell r="K2012" t="str">
            <v>00/0</v>
          </cell>
          <cell r="L2012" t="str">
            <v/>
          </cell>
          <cell r="M2012" t="str">
            <v>B</v>
          </cell>
          <cell r="N2012" t="str">
            <v>N</v>
          </cell>
          <cell r="O2012">
            <v>11800</v>
          </cell>
          <cell r="P2012">
            <v>8044.52</v>
          </cell>
          <cell r="Q2012">
            <v>9440</v>
          </cell>
          <cell r="R2012">
            <v>0</v>
          </cell>
          <cell r="S2012">
            <v>0</v>
          </cell>
          <cell r="T2012">
            <v>0</v>
          </cell>
          <cell r="U2012">
            <v>0</v>
          </cell>
          <cell r="V2012">
            <v>0</v>
          </cell>
          <cell r="W2012">
            <v>0</v>
          </cell>
          <cell r="X2012">
            <v>0</v>
          </cell>
          <cell r="Y2012">
            <v>70015</v>
          </cell>
          <cell r="Z2012" t="str">
            <v xml:space="preserve">ABANS PLC      </v>
          </cell>
        </row>
        <row r="2013">
          <cell r="F2013">
            <v>5399050</v>
          </cell>
          <cell r="G2013">
            <v>35</v>
          </cell>
          <cell r="H2013">
            <v>24</v>
          </cell>
          <cell r="I2013" t="str">
            <v>50</v>
          </cell>
          <cell r="J2013" t="str">
            <v>TANVI</v>
          </cell>
          <cell r="K2013" t="str">
            <v>00/0</v>
          </cell>
          <cell r="L2013" t="str">
            <v/>
          </cell>
          <cell r="M2013" t="str">
            <v>T</v>
          </cell>
          <cell r="N2013" t="str">
            <v>I</v>
          </cell>
          <cell r="O2013">
            <v>8660</v>
          </cell>
          <cell r="P2013">
            <v>5903.86</v>
          </cell>
          <cell r="Q2013">
            <v>6928</v>
          </cell>
          <cell r="R2013">
            <v>0</v>
          </cell>
          <cell r="S2013">
            <v>0</v>
          </cell>
          <cell r="T2013">
            <v>0</v>
          </cell>
          <cell r="U2013">
            <v>0</v>
          </cell>
          <cell r="V2013">
            <v>0</v>
          </cell>
          <cell r="W2013">
            <v>12</v>
          </cell>
          <cell r="X2013">
            <v>79938.48</v>
          </cell>
          <cell r="Y2013">
            <v>70015</v>
          </cell>
          <cell r="Z2013" t="str">
            <v xml:space="preserve">ABANS PLC      </v>
          </cell>
          <cell r="AA2013">
            <v>11</v>
          </cell>
          <cell r="AB2013">
            <v>78828.210000000006</v>
          </cell>
          <cell r="AC2013">
            <v>13</v>
          </cell>
        </row>
        <row r="2014">
          <cell r="F2014">
            <v>8396651</v>
          </cell>
          <cell r="G2014">
            <v>35</v>
          </cell>
          <cell r="H2014">
            <v>24</v>
          </cell>
          <cell r="I2014" t="str">
            <v>51</v>
          </cell>
          <cell r="J2014" t="str">
            <v>LORAN</v>
          </cell>
          <cell r="K2014" t="str">
            <v>00/0</v>
          </cell>
          <cell r="L2014" t="str">
            <v/>
          </cell>
          <cell r="M2014" t="str">
            <v>T</v>
          </cell>
          <cell r="N2014" t="str">
            <v>I</v>
          </cell>
          <cell r="O2014">
            <v>12970</v>
          </cell>
          <cell r="P2014">
            <v>8842.16</v>
          </cell>
          <cell r="Q2014">
            <v>10376</v>
          </cell>
          <cell r="R2014">
            <v>1</v>
          </cell>
          <cell r="S2014">
            <v>1</v>
          </cell>
          <cell r="T2014">
            <v>1</v>
          </cell>
          <cell r="U2014">
            <v>1</v>
          </cell>
          <cell r="V2014">
            <v>9422.65</v>
          </cell>
          <cell r="W2014">
            <v>12</v>
          </cell>
          <cell r="X2014">
            <v>128037.48</v>
          </cell>
          <cell r="Y2014">
            <v>70015</v>
          </cell>
          <cell r="Z2014" t="str">
            <v xml:space="preserve">ABANS PLC      </v>
          </cell>
          <cell r="AA2014">
            <v>2</v>
          </cell>
          <cell r="AB2014">
            <v>22171</v>
          </cell>
        </row>
        <row r="2015">
          <cell r="F2015">
            <v>5596951</v>
          </cell>
          <cell r="G2015">
            <v>35</v>
          </cell>
          <cell r="H2015">
            <v>24</v>
          </cell>
          <cell r="I2015" t="str">
            <v>51</v>
          </cell>
          <cell r="J2015" t="str">
            <v>ATHINA</v>
          </cell>
          <cell r="K2015" t="str">
            <v>00/0</v>
          </cell>
          <cell r="L2015" t="str">
            <v/>
          </cell>
          <cell r="M2015" t="str">
            <v>B</v>
          </cell>
          <cell r="N2015" t="str">
            <v>I</v>
          </cell>
          <cell r="O2015">
            <v>10990</v>
          </cell>
          <cell r="P2015">
            <v>7492.31</v>
          </cell>
          <cell r="Q2015">
            <v>8792</v>
          </cell>
          <cell r="R2015">
            <v>0</v>
          </cell>
          <cell r="S2015">
            <v>0</v>
          </cell>
          <cell r="T2015">
            <v>1</v>
          </cell>
          <cell r="U2015">
            <v>0</v>
          </cell>
          <cell r="V2015">
            <v>0</v>
          </cell>
          <cell r="W2015">
            <v>5</v>
          </cell>
          <cell r="X2015">
            <v>46965.8</v>
          </cell>
          <cell r="Y2015">
            <v>70015</v>
          </cell>
          <cell r="Z2015" t="str">
            <v xml:space="preserve">ABANS PLC      </v>
          </cell>
        </row>
        <row r="2016">
          <cell r="F2016">
            <v>5599751</v>
          </cell>
          <cell r="G2016">
            <v>35</v>
          </cell>
          <cell r="H2016">
            <v>24</v>
          </cell>
          <cell r="I2016" t="str">
            <v>51</v>
          </cell>
          <cell r="J2016" t="str">
            <v>BIONZY</v>
          </cell>
          <cell r="K2016" t="str">
            <v>00/0</v>
          </cell>
          <cell r="L2016" t="str">
            <v/>
          </cell>
          <cell r="M2016" t="str">
            <v>B</v>
          </cell>
          <cell r="N2016" t="str">
            <v>I</v>
          </cell>
          <cell r="O2016">
            <v>10990</v>
          </cell>
          <cell r="P2016">
            <v>7492.31</v>
          </cell>
          <cell r="Q2016">
            <v>8792</v>
          </cell>
          <cell r="R2016">
            <v>0</v>
          </cell>
          <cell r="S2016">
            <v>0</v>
          </cell>
          <cell r="T2016">
            <v>0</v>
          </cell>
          <cell r="U2016">
            <v>0</v>
          </cell>
          <cell r="V2016">
            <v>0</v>
          </cell>
          <cell r="W2016">
            <v>10</v>
          </cell>
          <cell r="X2016">
            <v>93931.6</v>
          </cell>
          <cell r="Y2016">
            <v>70015</v>
          </cell>
          <cell r="Z2016" t="str">
            <v xml:space="preserve">ABANS PLC      </v>
          </cell>
        </row>
        <row r="2017">
          <cell r="F2017">
            <v>5599951</v>
          </cell>
          <cell r="G2017">
            <v>35</v>
          </cell>
          <cell r="H2017">
            <v>24</v>
          </cell>
          <cell r="I2017" t="str">
            <v>51</v>
          </cell>
          <cell r="J2017" t="str">
            <v>ATHINA</v>
          </cell>
          <cell r="K2017" t="str">
            <v>00/0</v>
          </cell>
          <cell r="L2017" t="str">
            <v/>
          </cell>
          <cell r="M2017" t="str">
            <v>B</v>
          </cell>
          <cell r="N2017" t="str">
            <v>I</v>
          </cell>
          <cell r="O2017">
            <v>10990</v>
          </cell>
          <cell r="P2017">
            <v>7492.31</v>
          </cell>
          <cell r="Q2017">
            <v>8792</v>
          </cell>
          <cell r="R2017">
            <v>0</v>
          </cell>
          <cell r="S2017">
            <v>0</v>
          </cell>
          <cell r="T2017">
            <v>0</v>
          </cell>
          <cell r="U2017">
            <v>0</v>
          </cell>
          <cell r="V2017">
            <v>0</v>
          </cell>
          <cell r="W2017">
            <v>0</v>
          </cell>
          <cell r="X2017">
            <v>0</v>
          </cell>
          <cell r="Y2017">
            <v>70015</v>
          </cell>
          <cell r="Z2017" t="str">
            <v xml:space="preserve">ABANS PLC      </v>
          </cell>
        </row>
        <row r="2018">
          <cell r="F2018">
            <v>5594751</v>
          </cell>
          <cell r="G2018">
            <v>35</v>
          </cell>
          <cell r="H2018">
            <v>24</v>
          </cell>
          <cell r="I2018" t="str">
            <v>51</v>
          </cell>
          <cell r="J2018" t="str">
            <v>BIONZY</v>
          </cell>
          <cell r="K2018" t="str">
            <v>00/0</v>
          </cell>
          <cell r="L2018" t="str">
            <v/>
          </cell>
          <cell r="M2018" t="str">
            <v>B</v>
          </cell>
          <cell r="N2018" t="str">
            <v>I</v>
          </cell>
          <cell r="O2018">
            <v>10990</v>
          </cell>
          <cell r="P2018">
            <v>7492.31</v>
          </cell>
          <cell r="Q2018">
            <v>8792</v>
          </cell>
          <cell r="R2018">
            <v>0</v>
          </cell>
          <cell r="S2018">
            <v>2</v>
          </cell>
          <cell r="T2018">
            <v>0</v>
          </cell>
          <cell r="U2018">
            <v>1</v>
          </cell>
          <cell r="V2018">
            <v>7984.19</v>
          </cell>
          <cell r="W2018">
            <v>9</v>
          </cell>
          <cell r="X2018">
            <v>81720.5</v>
          </cell>
          <cell r="Y2018">
            <v>70015</v>
          </cell>
          <cell r="Z2018" t="str">
            <v xml:space="preserve">ABANS PLC      </v>
          </cell>
        </row>
        <row r="2019">
          <cell r="F2019">
            <v>8396352</v>
          </cell>
          <cell r="G2019">
            <v>35</v>
          </cell>
          <cell r="H2019">
            <v>24</v>
          </cell>
          <cell r="I2019" t="str">
            <v>52</v>
          </cell>
          <cell r="J2019" t="str">
            <v>JASON</v>
          </cell>
          <cell r="K2019" t="str">
            <v>00/0</v>
          </cell>
          <cell r="L2019" t="str">
            <v/>
          </cell>
          <cell r="M2019" t="str">
            <v>B</v>
          </cell>
          <cell r="N2019" t="str">
            <v>I</v>
          </cell>
          <cell r="O2019">
            <v>9990</v>
          </cell>
          <cell r="P2019">
            <v>6810.57</v>
          </cell>
          <cell r="Q2019">
            <v>7992</v>
          </cell>
          <cell r="R2019">
            <v>1</v>
          </cell>
          <cell r="S2019">
            <v>0</v>
          </cell>
          <cell r="T2019">
            <v>1</v>
          </cell>
          <cell r="U2019">
            <v>0</v>
          </cell>
          <cell r="V2019">
            <v>0</v>
          </cell>
          <cell r="W2019">
            <v>21</v>
          </cell>
          <cell r="X2019">
            <v>179307.66</v>
          </cell>
          <cell r="Y2019">
            <v>70015</v>
          </cell>
          <cell r="Z2019" t="str">
            <v xml:space="preserve">ABANS PLC      </v>
          </cell>
        </row>
        <row r="2020">
          <cell r="F2020">
            <v>8312352</v>
          </cell>
          <cell r="G2020">
            <v>35</v>
          </cell>
          <cell r="H2020">
            <v>24</v>
          </cell>
          <cell r="I2020" t="str">
            <v>52</v>
          </cell>
          <cell r="J2020" t="str">
            <v>JASON</v>
          </cell>
          <cell r="K2020" t="str">
            <v>00/0</v>
          </cell>
          <cell r="L2020" t="str">
            <v/>
          </cell>
          <cell r="M2020" t="str">
            <v>B</v>
          </cell>
          <cell r="N2020" t="str">
            <v>N</v>
          </cell>
          <cell r="O2020">
            <v>10700</v>
          </cell>
          <cell r="P2020">
            <v>7294.61</v>
          </cell>
          <cell r="Q2020">
            <v>8560</v>
          </cell>
          <cell r="R2020">
            <v>0</v>
          </cell>
          <cell r="S2020">
            <v>0</v>
          </cell>
          <cell r="T2020">
            <v>0</v>
          </cell>
          <cell r="U2020">
            <v>0</v>
          </cell>
          <cell r="V2020">
            <v>0</v>
          </cell>
          <cell r="W2020">
            <v>0</v>
          </cell>
          <cell r="X2020">
            <v>0</v>
          </cell>
          <cell r="Y2020">
            <v>70015</v>
          </cell>
          <cell r="Z2020" t="str">
            <v xml:space="preserve">ABANS PLC      </v>
          </cell>
        </row>
        <row r="2021">
          <cell r="F2021">
            <v>8396652</v>
          </cell>
          <cell r="G2021">
            <v>35</v>
          </cell>
          <cell r="H2021">
            <v>24</v>
          </cell>
          <cell r="I2021" t="str">
            <v>52</v>
          </cell>
          <cell r="J2021" t="str">
            <v>BOOT</v>
          </cell>
          <cell r="K2021" t="str">
            <v>00/0</v>
          </cell>
          <cell r="L2021" t="str">
            <v/>
          </cell>
          <cell r="M2021" t="str">
            <v>T</v>
          </cell>
          <cell r="N2021" t="str">
            <v>I</v>
          </cell>
          <cell r="O2021">
            <v>13970</v>
          </cell>
          <cell r="P2021">
            <v>9523.9</v>
          </cell>
          <cell r="Q2021">
            <v>11176</v>
          </cell>
          <cell r="R2021">
            <v>0</v>
          </cell>
          <cell r="S2021">
            <v>0</v>
          </cell>
          <cell r="T2021">
            <v>0</v>
          </cell>
          <cell r="U2021">
            <v>0</v>
          </cell>
          <cell r="V2021">
            <v>0</v>
          </cell>
          <cell r="W2021">
            <v>7</v>
          </cell>
          <cell r="X2021">
            <v>83581.399999999994</v>
          </cell>
          <cell r="Y2021">
            <v>70015</v>
          </cell>
          <cell r="Z2021" t="str">
            <v xml:space="preserve">ABANS PLC      </v>
          </cell>
          <cell r="AA2021">
            <v>2</v>
          </cell>
          <cell r="AB2021">
            <v>23880.400000000001</v>
          </cell>
        </row>
        <row r="2022">
          <cell r="F2022">
            <v>8399352</v>
          </cell>
          <cell r="G2022">
            <v>35</v>
          </cell>
          <cell r="H2022">
            <v>24</v>
          </cell>
          <cell r="I2022" t="str">
            <v>52</v>
          </cell>
          <cell r="J2022" t="str">
            <v>JASON</v>
          </cell>
          <cell r="K2022" t="str">
            <v>00/0</v>
          </cell>
          <cell r="L2022" t="str">
            <v/>
          </cell>
          <cell r="M2022" t="str">
            <v>B</v>
          </cell>
          <cell r="N2022" t="str">
            <v>I</v>
          </cell>
          <cell r="O2022">
            <v>9990</v>
          </cell>
          <cell r="P2022">
            <v>6810.57</v>
          </cell>
          <cell r="Q2022">
            <v>7992</v>
          </cell>
          <cell r="R2022">
            <v>0</v>
          </cell>
          <cell r="S2022">
            <v>0</v>
          </cell>
          <cell r="T2022">
            <v>0</v>
          </cell>
          <cell r="U2022">
            <v>0</v>
          </cell>
          <cell r="V2022">
            <v>0</v>
          </cell>
          <cell r="W2022">
            <v>0</v>
          </cell>
          <cell r="X2022">
            <v>0</v>
          </cell>
          <cell r="Y2022">
            <v>70015</v>
          </cell>
          <cell r="Z2022" t="str">
            <v xml:space="preserve">ABANS PLC      </v>
          </cell>
        </row>
        <row r="2023">
          <cell r="F2023">
            <v>8599153</v>
          </cell>
          <cell r="G2023">
            <v>35</v>
          </cell>
          <cell r="H2023">
            <v>24</v>
          </cell>
          <cell r="I2023" t="str">
            <v>53</v>
          </cell>
          <cell r="J2023" t="str">
            <v>DANGON</v>
          </cell>
          <cell r="K2023" t="str">
            <v>00/0</v>
          </cell>
          <cell r="L2023" t="str">
            <v/>
          </cell>
          <cell r="M2023" t="str">
            <v>B</v>
          </cell>
          <cell r="N2023" t="str">
            <v>I</v>
          </cell>
          <cell r="O2023">
            <v>11790</v>
          </cell>
          <cell r="P2023">
            <v>8037.7</v>
          </cell>
          <cell r="Q2023">
            <v>9432</v>
          </cell>
          <cell r="R2023">
            <v>1</v>
          </cell>
          <cell r="S2023">
            <v>1</v>
          </cell>
          <cell r="T2023">
            <v>0</v>
          </cell>
          <cell r="U2023">
            <v>0</v>
          </cell>
          <cell r="V2023">
            <v>0</v>
          </cell>
          <cell r="W2023">
            <v>3</v>
          </cell>
          <cell r="X2023">
            <v>28719.18</v>
          </cell>
          <cell r="Y2023">
            <v>70015</v>
          </cell>
          <cell r="Z2023" t="str">
            <v xml:space="preserve">ABANS PLC      </v>
          </cell>
        </row>
        <row r="2024">
          <cell r="F2024">
            <v>8592153</v>
          </cell>
          <cell r="G2024">
            <v>35</v>
          </cell>
          <cell r="H2024">
            <v>24</v>
          </cell>
          <cell r="I2024" t="str">
            <v>53</v>
          </cell>
          <cell r="J2024" t="str">
            <v>DANGON</v>
          </cell>
          <cell r="K2024" t="str">
            <v>00/0</v>
          </cell>
          <cell r="L2024" t="str">
            <v/>
          </cell>
          <cell r="M2024" t="str">
            <v>B</v>
          </cell>
          <cell r="N2024" t="str">
            <v>I</v>
          </cell>
          <cell r="O2024">
            <v>11790</v>
          </cell>
          <cell r="P2024">
            <v>8037.7</v>
          </cell>
          <cell r="Q2024">
            <v>9432</v>
          </cell>
          <cell r="R2024">
            <v>0</v>
          </cell>
          <cell r="S2024">
            <v>0</v>
          </cell>
          <cell r="T2024">
            <v>0</v>
          </cell>
          <cell r="U2024">
            <v>2</v>
          </cell>
          <cell r="V2024">
            <v>20153.8</v>
          </cell>
          <cell r="W2024">
            <v>9</v>
          </cell>
          <cell r="X2024">
            <v>90692.1</v>
          </cell>
          <cell r="Y2024">
            <v>70015</v>
          </cell>
          <cell r="Z2024" t="str">
            <v xml:space="preserve">ABANS PLC      </v>
          </cell>
        </row>
        <row r="2025">
          <cell r="F2025">
            <v>8396653</v>
          </cell>
          <cell r="G2025">
            <v>35</v>
          </cell>
          <cell r="H2025">
            <v>24</v>
          </cell>
          <cell r="I2025" t="str">
            <v>53</v>
          </cell>
          <cell r="J2025" t="str">
            <v>HILTON</v>
          </cell>
          <cell r="K2025" t="str">
            <v>00/0</v>
          </cell>
          <cell r="L2025" t="str">
            <v/>
          </cell>
          <cell r="M2025" t="str">
            <v>T</v>
          </cell>
          <cell r="N2025" t="str">
            <v>I</v>
          </cell>
          <cell r="O2025">
            <v>13770</v>
          </cell>
          <cell r="P2025">
            <v>9387.5499999999993</v>
          </cell>
          <cell r="Q2025">
            <v>11016</v>
          </cell>
          <cell r="R2025">
            <v>0</v>
          </cell>
          <cell r="S2025">
            <v>0</v>
          </cell>
          <cell r="T2025">
            <v>0</v>
          </cell>
          <cell r="U2025">
            <v>1</v>
          </cell>
          <cell r="V2025">
            <v>8238.4599999999991</v>
          </cell>
          <cell r="W2025">
            <v>6</v>
          </cell>
          <cell r="X2025">
            <v>63553.72</v>
          </cell>
          <cell r="Y2025">
            <v>70015</v>
          </cell>
          <cell r="Z2025" t="str">
            <v xml:space="preserve">ABANS PLC      </v>
          </cell>
          <cell r="AA2025">
            <v>1</v>
          </cell>
          <cell r="AB2025">
            <v>8826.92</v>
          </cell>
        </row>
        <row r="2026">
          <cell r="F2026">
            <v>8596153</v>
          </cell>
          <cell r="G2026">
            <v>35</v>
          </cell>
          <cell r="H2026">
            <v>24</v>
          </cell>
          <cell r="I2026" t="str">
            <v>53</v>
          </cell>
          <cell r="J2026" t="str">
            <v>DANGON</v>
          </cell>
          <cell r="K2026" t="str">
            <v>00/0</v>
          </cell>
          <cell r="L2026" t="str">
            <v/>
          </cell>
          <cell r="M2026" t="str">
            <v>B</v>
          </cell>
          <cell r="N2026" t="str">
            <v>I</v>
          </cell>
          <cell r="O2026">
            <v>11790</v>
          </cell>
          <cell r="P2026">
            <v>8037.7</v>
          </cell>
          <cell r="Q2026">
            <v>9432</v>
          </cell>
          <cell r="R2026">
            <v>0</v>
          </cell>
          <cell r="S2026">
            <v>0</v>
          </cell>
          <cell r="T2026">
            <v>0</v>
          </cell>
          <cell r="U2026">
            <v>0</v>
          </cell>
          <cell r="V2026">
            <v>0</v>
          </cell>
          <cell r="W2026">
            <v>1</v>
          </cell>
          <cell r="X2026">
            <v>10076.9</v>
          </cell>
          <cell r="Y2026">
            <v>70015</v>
          </cell>
          <cell r="Z2026" t="str">
            <v xml:space="preserve">ABANS PLC      </v>
          </cell>
        </row>
        <row r="2027">
          <cell r="F2027">
            <v>5399054</v>
          </cell>
          <cell r="G2027">
            <v>35</v>
          </cell>
          <cell r="H2027">
            <v>24</v>
          </cell>
          <cell r="I2027" t="str">
            <v>54</v>
          </cell>
          <cell r="J2027" t="str">
            <v>GADDE</v>
          </cell>
          <cell r="K2027" t="str">
            <v>00/0</v>
          </cell>
          <cell r="L2027" t="str">
            <v/>
          </cell>
          <cell r="M2027" t="str">
            <v>T</v>
          </cell>
          <cell r="N2027" t="str">
            <v>I</v>
          </cell>
          <cell r="O2027">
            <v>9970</v>
          </cell>
          <cell r="P2027">
            <v>6796.94</v>
          </cell>
          <cell r="Q2027">
            <v>7976</v>
          </cell>
          <cell r="R2027">
            <v>0</v>
          </cell>
          <cell r="S2027">
            <v>0</v>
          </cell>
          <cell r="T2027">
            <v>0</v>
          </cell>
          <cell r="U2027">
            <v>0</v>
          </cell>
          <cell r="V2027">
            <v>0</v>
          </cell>
          <cell r="W2027">
            <v>6</v>
          </cell>
          <cell r="X2027">
            <v>38346.17</v>
          </cell>
          <cell r="Y2027">
            <v>70015</v>
          </cell>
          <cell r="Z2027" t="str">
            <v xml:space="preserve">ABANS PLC      </v>
          </cell>
          <cell r="AA2027">
            <v>8</v>
          </cell>
          <cell r="AB2027">
            <v>68170.960000000006</v>
          </cell>
          <cell r="AC2027">
            <v>19</v>
          </cell>
        </row>
        <row r="2028">
          <cell r="F2028">
            <v>8716355</v>
          </cell>
          <cell r="G2028">
            <v>35</v>
          </cell>
          <cell r="H2028">
            <v>24</v>
          </cell>
          <cell r="I2028" t="str">
            <v>55</v>
          </cell>
          <cell r="J2028" t="str">
            <v>PRIZMA</v>
          </cell>
          <cell r="K2028" t="str">
            <v>00/0</v>
          </cell>
          <cell r="L2028" t="str">
            <v/>
          </cell>
          <cell r="M2028" t="str">
            <v>B</v>
          </cell>
          <cell r="N2028" t="str">
            <v>N</v>
          </cell>
          <cell r="O2028">
            <v>9700</v>
          </cell>
          <cell r="P2028">
            <v>6612.87</v>
          </cell>
          <cell r="Q2028">
            <v>7760</v>
          </cell>
          <cell r="R2028">
            <v>0</v>
          </cell>
          <cell r="S2028">
            <v>0</v>
          </cell>
          <cell r="T2028">
            <v>0</v>
          </cell>
          <cell r="U2028">
            <v>0</v>
          </cell>
          <cell r="V2028">
            <v>0</v>
          </cell>
          <cell r="W2028">
            <v>0</v>
          </cell>
          <cell r="X2028">
            <v>0</v>
          </cell>
          <cell r="Y2028">
            <v>70015</v>
          </cell>
          <cell r="Z2028" t="str">
            <v xml:space="preserve">ABANS PLC      </v>
          </cell>
        </row>
        <row r="2029">
          <cell r="F2029">
            <v>8719355</v>
          </cell>
          <cell r="G2029">
            <v>35</v>
          </cell>
          <cell r="H2029">
            <v>24</v>
          </cell>
          <cell r="I2029" t="str">
            <v>55</v>
          </cell>
          <cell r="J2029" t="str">
            <v>PRIZMA</v>
          </cell>
          <cell r="K2029" t="str">
            <v>00/0</v>
          </cell>
          <cell r="L2029" t="str">
            <v/>
          </cell>
          <cell r="M2029" t="str">
            <v>B</v>
          </cell>
          <cell r="N2029" t="str">
            <v>N</v>
          </cell>
          <cell r="O2029">
            <v>9700</v>
          </cell>
          <cell r="P2029">
            <v>6612.87</v>
          </cell>
          <cell r="Q2029">
            <v>7760</v>
          </cell>
          <cell r="R2029">
            <v>0</v>
          </cell>
          <cell r="S2029">
            <v>0</v>
          </cell>
          <cell r="T2029">
            <v>0</v>
          </cell>
          <cell r="U2029">
            <v>0</v>
          </cell>
          <cell r="V2029">
            <v>0</v>
          </cell>
          <cell r="W2029">
            <v>0</v>
          </cell>
          <cell r="X2029">
            <v>0</v>
          </cell>
          <cell r="Y2029">
            <v>70015</v>
          </cell>
          <cell r="Z2029" t="str">
            <v xml:space="preserve">ABANS PLC      </v>
          </cell>
        </row>
        <row r="2030">
          <cell r="F2030">
            <v>5715656</v>
          </cell>
          <cell r="G2030">
            <v>35</v>
          </cell>
          <cell r="H2030">
            <v>24</v>
          </cell>
          <cell r="I2030" t="str">
            <v>56</v>
          </cell>
          <cell r="J2030" t="str">
            <v>SANDAM</v>
          </cell>
          <cell r="K2030" t="str">
            <v>00/0</v>
          </cell>
          <cell r="L2030" t="str">
            <v/>
          </cell>
          <cell r="M2030" t="str">
            <v>B</v>
          </cell>
          <cell r="N2030" t="str">
            <v>I</v>
          </cell>
          <cell r="O2030">
            <v>6390</v>
          </cell>
          <cell r="P2030">
            <v>4356.3100000000004</v>
          </cell>
          <cell r="Q2030">
            <v>5112</v>
          </cell>
          <cell r="R2030">
            <v>2</v>
          </cell>
          <cell r="S2030">
            <v>1</v>
          </cell>
          <cell r="T2030">
            <v>2</v>
          </cell>
          <cell r="U2030">
            <v>2</v>
          </cell>
          <cell r="V2030">
            <v>10923.08</v>
          </cell>
          <cell r="W2030">
            <v>37</v>
          </cell>
          <cell r="X2030">
            <v>198526.97</v>
          </cell>
          <cell r="Y2030">
            <v>70015</v>
          </cell>
          <cell r="Z2030" t="str">
            <v xml:space="preserve">ABANS PLC      </v>
          </cell>
        </row>
        <row r="2031">
          <cell r="F2031">
            <v>5716656</v>
          </cell>
          <cell r="G2031">
            <v>35</v>
          </cell>
          <cell r="H2031">
            <v>24</v>
          </cell>
          <cell r="I2031" t="str">
            <v>56</v>
          </cell>
          <cell r="J2031" t="str">
            <v>SANDAM</v>
          </cell>
          <cell r="K2031" t="str">
            <v>00/0</v>
          </cell>
          <cell r="L2031" t="str">
            <v/>
          </cell>
          <cell r="M2031" t="str">
            <v>B</v>
          </cell>
          <cell r="N2031" t="str">
            <v>I</v>
          </cell>
          <cell r="O2031">
            <v>6390</v>
          </cell>
          <cell r="P2031">
            <v>4356.3100000000004</v>
          </cell>
          <cell r="Q2031">
            <v>5112</v>
          </cell>
          <cell r="R2031">
            <v>1</v>
          </cell>
          <cell r="S2031">
            <v>2</v>
          </cell>
          <cell r="T2031">
            <v>1</v>
          </cell>
          <cell r="U2031">
            <v>1</v>
          </cell>
          <cell r="V2031">
            <v>5461.54</v>
          </cell>
          <cell r="W2031">
            <v>33</v>
          </cell>
          <cell r="X2031">
            <v>179411.59</v>
          </cell>
          <cell r="Y2031">
            <v>70015</v>
          </cell>
          <cell r="Z2031" t="str">
            <v xml:space="preserve">ABANS PLC      </v>
          </cell>
        </row>
        <row r="2032">
          <cell r="F2032">
            <v>5719656</v>
          </cell>
          <cell r="G2032">
            <v>35</v>
          </cell>
          <cell r="H2032">
            <v>24</v>
          </cell>
          <cell r="I2032" t="str">
            <v>56</v>
          </cell>
          <cell r="J2032" t="str">
            <v>SANDAM</v>
          </cell>
          <cell r="K2032" t="str">
            <v>00/0</v>
          </cell>
          <cell r="L2032" t="str">
            <v/>
          </cell>
          <cell r="M2032" t="str">
            <v>B</v>
          </cell>
          <cell r="N2032" t="str">
            <v>I</v>
          </cell>
          <cell r="O2032">
            <v>6390</v>
          </cell>
          <cell r="P2032">
            <v>4356.3100000000004</v>
          </cell>
          <cell r="Q2032">
            <v>5112</v>
          </cell>
          <cell r="R2032">
            <v>0</v>
          </cell>
          <cell r="S2032">
            <v>0</v>
          </cell>
          <cell r="T2032">
            <v>0</v>
          </cell>
          <cell r="U2032">
            <v>0</v>
          </cell>
          <cell r="V2032">
            <v>0</v>
          </cell>
          <cell r="W2032">
            <v>0</v>
          </cell>
          <cell r="X2032">
            <v>0</v>
          </cell>
          <cell r="Y2032">
            <v>70015</v>
          </cell>
          <cell r="Z2032" t="str">
            <v xml:space="preserve">ABANS PLC      </v>
          </cell>
        </row>
        <row r="2033">
          <cell r="F2033">
            <v>5718656</v>
          </cell>
          <cell r="G2033">
            <v>35</v>
          </cell>
          <cell r="H2033">
            <v>24</v>
          </cell>
          <cell r="I2033" t="str">
            <v>56</v>
          </cell>
          <cell r="J2033" t="str">
            <v>SANDAM</v>
          </cell>
          <cell r="K2033" t="str">
            <v>00/0</v>
          </cell>
          <cell r="L2033" t="str">
            <v/>
          </cell>
          <cell r="M2033" t="str">
            <v>B</v>
          </cell>
          <cell r="N2033" t="str">
            <v>I</v>
          </cell>
          <cell r="O2033">
            <v>6390</v>
          </cell>
          <cell r="P2033">
            <v>4356.3100000000004</v>
          </cell>
          <cell r="Q2033">
            <v>5112</v>
          </cell>
          <cell r="R2033">
            <v>0</v>
          </cell>
          <cell r="S2033">
            <v>0</v>
          </cell>
          <cell r="T2033">
            <v>0</v>
          </cell>
          <cell r="U2033">
            <v>2</v>
          </cell>
          <cell r="V2033">
            <v>8192.31</v>
          </cell>
          <cell r="W2033">
            <v>3</v>
          </cell>
          <cell r="X2033">
            <v>13653.85</v>
          </cell>
          <cell r="Y2033">
            <v>70015</v>
          </cell>
          <cell r="Z2033" t="str">
            <v xml:space="preserve">ABANS PLC      </v>
          </cell>
        </row>
        <row r="2034">
          <cell r="F2034">
            <v>8512867</v>
          </cell>
          <cell r="G2034">
            <v>35</v>
          </cell>
          <cell r="H2034">
            <v>24</v>
          </cell>
          <cell r="I2034" t="str">
            <v>67</v>
          </cell>
          <cell r="J2034" t="str">
            <v>ZOE</v>
          </cell>
          <cell r="K2034" t="str">
            <v>00/0</v>
          </cell>
          <cell r="L2034" t="str">
            <v/>
          </cell>
          <cell r="M2034" t="str">
            <v>B</v>
          </cell>
          <cell r="N2034" t="str">
            <v>N</v>
          </cell>
          <cell r="O2034">
            <v>12490</v>
          </cell>
          <cell r="P2034">
            <v>8514.92</v>
          </cell>
          <cell r="Q2034">
            <v>9992</v>
          </cell>
          <cell r="R2034">
            <v>0</v>
          </cell>
          <cell r="S2034">
            <v>0</v>
          </cell>
          <cell r="T2034">
            <v>0</v>
          </cell>
          <cell r="U2034">
            <v>0</v>
          </cell>
          <cell r="V2034">
            <v>0</v>
          </cell>
          <cell r="W2034">
            <v>0</v>
          </cell>
          <cell r="X2034">
            <v>0</v>
          </cell>
          <cell r="Y2034">
            <v>70015</v>
          </cell>
          <cell r="Z2034" t="str">
            <v xml:space="preserve">ABANS PLC      </v>
          </cell>
        </row>
        <row r="2035">
          <cell r="F2035">
            <v>5396067</v>
          </cell>
          <cell r="G2035">
            <v>35</v>
          </cell>
          <cell r="H2035">
            <v>24</v>
          </cell>
          <cell r="I2035" t="str">
            <v>67</v>
          </cell>
          <cell r="J2035" t="str">
            <v>YANA</v>
          </cell>
          <cell r="K2035" t="str">
            <v>00/0</v>
          </cell>
          <cell r="L2035" t="str">
            <v/>
          </cell>
          <cell r="M2035" t="str">
            <v>T</v>
          </cell>
          <cell r="N2035" t="str">
            <v>I</v>
          </cell>
          <cell r="O2035">
            <v>11970</v>
          </cell>
          <cell r="P2035">
            <v>8160.42</v>
          </cell>
          <cell r="Q2035">
            <v>9576</v>
          </cell>
          <cell r="R2035">
            <v>0</v>
          </cell>
          <cell r="S2035">
            <v>0</v>
          </cell>
          <cell r="T2035">
            <v>0</v>
          </cell>
          <cell r="U2035">
            <v>0</v>
          </cell>
          <cell r="V2035">
            <v>0</v>
          </cell>
          <cell r="W2035">
            <v>0</v>
          </cell>
          <cell r="X2035">
            <v>0</v>
          </cell>
          <cell r="Y2035">
            <v>70015</v>
          </cell>
          <cell r="Z2035" t="str">
            <v xml:space="preserve">ABANS PLC      </v>
          </cell>
          <cell r="AA2035">
            <v>8</v>
          </cell>
          <cell r="AB2035">
            <v>74684.740000000005</v>
          </cell>
          <cell r="AC2035">
            <v>11</v>
          </cell>
        </row>
        <row r="2036">
          <cell r="F2036">
            <v>8719872</v>
          </cell>
          <cell r="G2036">
            <v>35</v>
          </cell>
          <cell r="H2036">
            <v>24</v>
          </cell>
          <cell r="I2036" t="str">
            <v>72</v>
          </cell>
          <cell r="J2036" t="str">
            <v>ALVIN</v>
          </cell>
          <cell r="K2036" t="str">
            <v>00/0</v>
          </cell>
          <cell r="L2036" t="str">
            <v/>
          </cell>
          <cell r="M2036" t="str">
            <v>B</v>
          </cell>
          <cell r="N2036" t="str">
            <v>N</v>
          </cell>
          <cell r="O2036">
            <v>8600</v>
          </cell>
          <cell r="P2036">
            <v>5862.96</v>
          </cell>
          <cell r="Q2036">
            <v>6880</v>
          </cell>
          <cell r="R2036">
            <v>0</v>
          </cell>
          <cell r="S2036">
            <v>0</v>
          </cell>
          <cell r="T2036">
            <v>0</v>
          </cell>
          <cell r="U2036">
            <v>0</v>
          </cell>
          <cell r="V2036">
            <v>0</v>
          </cell>
          <cell r="W2036">
            <v>0</v>
          </cell>
          <cell r="X2036">
            <v>0</v>
          </cell>
          <cell r="Y2036">
            <v>70015</v>
          </cell>
          <cell r="Z2036" t="str">
            <v xml:space="preserve">ABANS PLC      </v>
          </cell>
        </row>
        <row r="2037">
          <cell r="F2037">
            <v>5716372</v>
          </cell>
          <cell r="G2037">
            <v>35</v>
          </cell>
          <cell r="H2037">
            <v>24</v>
          </cell>
          <cell r="I2037" t="str">
            <v>72</v>
          </cell>
          <cell r="J2037" t="str">
            <v>DENNIS</v>
          </cell>
          <cell r="K2037" t="str">
            <v>00/0</v>
          </cell>
          <cell r="L2037" t="str">
            <v/>
          </cell>
          <cell r="M2037" t="str">
            <v>B</v>
          </cell>
          <cell r="N2037" t="str">
            <v>N</v>
          </cell>
          <cell r="O2037">
            <v>5690</v>
          </cell>
          <cell r="P2037">
            <v>3879.1</v>
          </cell>
          <cell r="Q2037">
            <v>4552.01</v>
          </cell>
          <cell r="R2037">
            <v>0</v>
          </cell>
          <cell r="S2037">
            <v>0</v>
          </cell>
          <cell r="T2037">
            <v>0</v>
          </cell>
          <cell r="U2037">
            <v>0</v>
          </cell>
          <cell r="V2037">
            <v>0</v>
          </cell>
          <cell r="W2037">
            <v>0</v>
          </cell>
          <cell r="X2037">
            <v>0</v>
          </cell>
          <cell r="Y2037">
            <v>70015</v>
          </cell>
          <cell r="Z2037" t="str">
            <v xml:space="preserve">ABANS PLC      </v>
          </cell>
        </row>
        <row r="2038">
          <cell r="F2038">
            <v>5711372</v>
          </cell>
          <cell r="G2038">
            <v>35</v>
          </cell>
          <cell r="H2038">
            <v>24</v>
          </cell>
          <cell r="I2038" t="str">
            <v>72</v>
          </cell>
          <cell r="J2038" t="str">
            <v>DENNIS</v>
          </cell>
          <cell r="K2038" t="str">
            <v>00/0</v>
          </cell>
          <cell r="L2038" t="str">
            <v/>
          </cell>
          <cell r="M2038" t="str">
            <v>B</v>
          </cell>
          <cell r="N2038" t="str">
            <v>N</v>
          </cell>
          <cell r="O2038">
            <v>5690</v>
          </cell>
          <cell r="P2038">
            <v>3879.1</v>
          </cell>
          <cell r="Q2038">
            <v>4552.01</v>
          </cell>
          <cell r="R2038">
            <v>0</v>
          </cell>
          <cell r="S2038">
            <v>0</v>
          </cell>
          <cell r="T2038">
            <v>0</v>
          </cell>
          <cell r="U2038">
            <v>0</v>
          </cell>
          <cell r="V2038">
            <v>0</v>
          </cell>
          <cell r="W2038">
            <v>0</v>
          </cell>
          <cell r="X2038">
            <v>0</v>
          </cell>
          <cell r="Y2038">
            <v>70015</v>
          </cell>
          <cell r="Z2038" t="str">
            <v xml:space="preserve">ABANS PLC      </v>
          </cell>
        </row>
        <row r="2039">
          <cell r="F2039">
            <v>8696873</v>
          </cell>
          <cell r="G2039">
            <v>35</v>
          </cell>
          <cell r="H2039">
            <v>24</v>
          </cell>
          <cell r="I2039" t="str">
            <v>73</v>
          </cell>
          <cell r="J2039" t="str">
            <v>ALVIN</v>
          </cell>
          <cell r="K2039" t="str">
            <v>00/0</v>
          </cell>
          <cell r="L2039" t="str">
            <v/>
          </cell>
          <cell r="M2039" t="str">
            <v>B</v>
          </cell>
          <cell r="N2039" t="str">
            <v>N</v>
          </cell>
          <cell r="O2039">
            <v>9600</v>
          </cell>
          <cell r="P2039">
            <v>6544.7</v>
          </cell>
          <cell r="Q2039">
            <v>7680.01</v>
          </cell>
          <cell r="R2039">
            <v>0</v>
          </cell>
          <cell r="S2039">
            <v>0</v>
          </cell>
          <cell r="T2039">
            <v>0</v>
          </cell>
          <cell r="U2039">
            <v>0</v>
          </cell>
          <cell r="V2039">
            <v>0</v>
          </cell>
          <cell r="W2039">
            <v>0</v>
          </cell>
          <cell r="X2039">
            <v>0</v>
          </cell>
          <cell r="Y2039">
            <v>70015</v>
          </cell>
          <cell r="Z2039" t="str">
            <v xml:space="preserve">ABANS PLC      </v>
          </cell>
        </row>
        <row r="2040">
          <cell r="F2040">
            <v>8614873</v>
          </cell>
          <cell r="G2040">
            <v>35</v>
          </cell>
          <cell r="H2040">
            <v>24</v>
          </cell>
          <cell r="I2040" t="str">
            <v>73</v>
          </cell>
          <cell r="J2040" t="str">
            <v>ALVIN</v>
          </cell>
          <cell r="K2040" t="str">
            <v>00/0</v>
          </cell>
          <cell r="L2040" t="str">
            <v/>
          </cell>
          <cell r="M2040" t="str">
            <v>B</v>
          </cell>
          <cell r="N2040" t="str">
            <v>N</v>
          </cell>
          <cell r="O2040">
            <v>9600</v>
          </cell>
          <cell r="P2040">
            <v>6544.7</v>
          </cell>
          <cell r="Q2040">
            <v>7680.01</v>
          </cell>
          <cell r="R2040">
            <v>0</v>
          </cell>
          <cell r="S2040">
            <v>0</v>
          </cell>
          <cell r="T2040">
            <v>0</v>
          </cell>
          <cell r="U2040">
            <v>0</v>
          </cell>
          <cell r="V2040">
            <v>0</v>
          </cell>
          <cell r="W2040">
            <v>0</v>
          </cell>
          <cell r="X2040">
            <v>0</v>
          </cell>
          <cell r="Y2040">
            <v>70015</v>
          </cell>
          <cell r="Z2040" t="str">
            <v xml:space="preserve">ABANS PLC      </v>
          </cell>
        </row>
        <row r="2041">
          <cell r="F2041">
            <v>5596474</v>
          </cell>
          <cell r="G2041">
            <v>35</v>
          </cell>
          <cell r="H2041">
            <v>24</v>
          </cell>
          <cell r="I2041" t="str">
            <v>74</v>
          </cell>
          <cell r="J2041" t="str">
            <v>PERLO</v>
          </cell>
          <cell r="K2041" t="str">
            <v>00/0</v>
          </cell>
          <cell r="L2041" t="str">
            <v/>
          </cell>
          <cell r="M2041" t="str">
            <v>B</v>
          </cell>
          <cell r="N2041" t="str">
            <v>I</v>
          </cell>
          <cell r="O2041">
            <v>8660</v>
          </cell>
          <cell r="P2041">
            <v>5903.86</v>
          </cell>
          <cell r="Q2041">
            <v>6928</v>
          </cell>
          <cell r="R2041">
            <v>0</v>
          </cell>
          <cell r="S2041">
            <v>0</v>
          </cell>
          <cell r="T2041">
            <v>0</v>
          </cell>
          <cell r="U2041">
            <v>0</v>
          </cell>
          <cell r="V2041">
            <v>0</v>
          </cell>
          <cell r="W2041">
            <v>1</v>
          </cell>
          <cell r="X2041">
            <v>7401.71</v>
          </cell>
          <cell r="Y2041">
            <v>70015</v>
          </cell>
          <cell r="Z2041" t="str">
            <v xml:space="preserve">ABANS PLC      </v>
          </cell>
        </row>
        <row r="2042">
          <cell r="F2042">
            <v>5592474</v>
          </cell>
          <cell r="G2042">
            <v>35</v>
          </cell>
          <cell r="H2042">
            <v>24</v>
          </cell>
          <cell r="I2042" t="str">
            <v>74</v>
          </cell>
          <cell r="J2042" t="str">
            <v>PERLO</v>
          </cell>
          <cell r="K2042" t="str">
            <v>00/0</v>
          </cell>
          <cell r="L2042" t="str">
            <v/>
          </cell>
          <cell r="M2042" t="str">
            <v>B</v>
          </cell>
          <cell r="N2042" t="str">
            <v>I</v>
          </cell>
          <cell r="O2042">
            <v>8660</v>
          </cell>
          <cell r="P2042">
            <v>5903.86</v>
          </cell>
          <cell r="Q2042">
            <v>6928</v>
          </cell>
          <cell r="R2042">
            <v>0</v>
          </cell>
          <cell r="S2042">
            <v>0</v>
          </cell>
          <cell r="T2042">
            <v>0</v>
          </cell>
          <cell r="U2042">
            <v>0</v>
          </cell>
          <cell r="V2042">
            <v>0</v>
          </cell>
          <cell r="W2042">
            <v>0</v>
          </cell>
          <cell r="X2042">
            <v>0</v>
          </cell>
          <cell r="Y2042">
            <v>70015</v>
          </cell>
          <cell r="Z2042" t="str">
            <v xml:space="preserve">ABANS PLC      </v>
          </cell>
        </row>
        <row r="2043">
          <cell r="F2043">
            <v>5396075</v>
          </cell>
          <cell r="G2043">
            <v>35</v>
          </cell>
          <cell r="H2043">
            <v>24</v>
          </cell>
          <cell r="I2043" t="str">
            <v>75</v>
          </cell>
          <cell r="J2043" t="str">
            <v>CAROLINA</v>
          </cell>
          <cell r="K2043" t="str">
            <v>00/0</v>
          </cell>
          <cell r="L2043" t="str">
            <v/>
          </cell>
          <cell r="M2043" t="str">
            <v>T</v>
          </cell>
          <cell r="N2043" t="str">
            <v>I</v>
          </cell>
          <cell r="O2043">
            <v>8660</v>
          </cell>
          <cell r="P2043">
            <v>5903.86</v>
          </cell>
          <cell r="Q2043">
            <v>6928</v>
          </cell>
          <cell r="R2043">
            <v>0</v>
          </cell>
          <cell r="S2043">
            <v>0</v>
          </cell>
          <cell r="T2043">
            <v>0</v>
          </cell>
          <cell r="U2043">
            <v>0</v>
          </cell>
          <cell r="V2043">
            <v>0</v>
          </cell>
          <cell r="W2043">
            <v>10</v>
          </cell>
          <cell r="X2043">
            <v>67355.570000000007</v>
          </cell>
          <cell r="Y2043">
            <v>70015</v>
          </cell>
          <cell r="Z2043" t="str">
            <v xml:space="preserve">ABANS PLC      </v>
          </cell>
          <cell r="AA2043">
            <v>9</v>
          </cell>
          <cell r="AB2043">
            <v>59953.85</v>
          </cell>
          <cell r="AC2043">
            <v>5</v>
          </cell>
        </row>
        <row r="2044">
          <cell r="F2044">
            <v>5396675</v>
          </cell>
          <cell r="G2044">
            <v>35</v>
          </cell>
          <cell r="H2044">
            <v>24</v>
          </cell>
          <cell r="I2044" t="str">
            <v>75</v>
          </cell>
          <cell r="J2044" t="str">
            <v>EDON</v>
          </cell>
          <cell r="K2044" t="str">
            <v>00/0</v>
          </cell>
          <cell r="L2044" t="str">
            <v/>
          </cell>
          <cell r="M2044" t="str">
            <v>B</v>
          </cell>
          <cell r="N2044" t="str">
            <v>I</v>
          </cell>
          <cell r="O2044">
            <v>8770</v>
          </cell>
          <cell r="P2044">
            <v>5978.85</v>
          </cell>
          <cell r="Q2044">
            <v>7016</v>
          </cell>
          <cell r="R2044">
            <v>0</v>
          </cell>
          <cell r="S2044">
            <v>0</v>
          </cell>
          <cell r="T2044">
            <v>1</v>
          </cell>
          <cell r="U2044">
            <v>0</v>
          </cell>
          <cell r="V2044">
            <v>0</v>
          </cell>
          <cell r="W2044">
            <v>16</v>
          </cell>
          <cell r="X2044">
            <v>119931.68</v>
          </cell>
          <cell r="Y2044">
            <v>70015</v>
          </cell>
          <cell r="Z2044" t="str">
            <v xml:space="preserve">ABANS PLC      </v>
          </cell>
        </row>
        <row r="2045">
          <cell r="F2045">
            <v>5392075</v>
          </cell>
          <cell r="G2045">
            <v>35</v>
          </cell>
          <cell r="H2045">
            <v>24</v>
          </cell>
          <cell r="I2045" t="str">
            <v>75</v>
          </cell>
          <cell r="J2045" t="str">
            <v>CAROLINA</v>
          </cell>
          <cell r="K2045" t="str">
            <v>00/0</v>
          </cell>
          <cell r="L2045" t="str">
            <v/>
          </cell>
          <cell r="M2045" t="str">
            <v>T</v>
          </cell>
          <cell r="N2045" t="str">
            <v>I</v>
          </cell>
          <cell r="O2045">
            <v>8660</v>
          </cell>
          <cell r="P2045">
            <v>5903.86</v>
          </cell>
          <cell r="Q2045">
            <v>6928</v>
          </cell>
          <cell r="R2045">
            <v>0</v>
          </cell>
          <cell r="S2045">
            <v>0</v>
          </cell>
          <cell r="T2045">
            <v>0</v>
          </cell>
          <cell r="U2045">
            <v>0</v>
          </cell>
          <cell r="V2045">
            <v>0</v>
          </cell>
          <cell r="W2045">
            <v>10</v>
          </cell>
          <cell r="X2045">
            <v>58473.53</v>
          </cell>
          <cell r="Y2045">
            <v>70015</v>
          </cell>
          <cell r="Z2045" t="str">
            <v xml:space="preserve">ABANS PLC      </v>
          </cell>
          <cell r="AA2045">
            <v>11</v>
          </cell>
          <cell r="AB2045">
            <v>77347.87</v>
          </cell>
          <cell r="AC2045">
            <v>4</v>
          </cell>
        </row>
        <row r="2046">
          <cell r="F2046">
            <v>5319478</v>
          </cell>
          <cell r="G2046">
            <v>35</v>
          </cell>
          <cell r="H2046">
            <v>24</v>
          </cell>
          <cell r="I2046" t="str">
            <v>78</v>
          </cell>
          <cell r="J2046" t="str">
            <v>IRISH</v>
          </cell>
          <cell r="K2046" t="str">
            <v>00/0</v>
          </cell>
          <cell r="L2046" t="str">
            <v/>
          </cell>
          <cell r="M2046" t="str">
            <v>B</v>
          </cell>
          <cell r="N2046" t="str">
            <v>N</v>
          </cell>
          <cell r="O2046">
            <v>11790</v>
          </cell>
          <cell r="P2046">
            <v>8037.7</v>
          </cell>
          <cell r="Q2046">
            <v>9431.99</v>
          </cell>
          <cell r="R2046">
            <v>0</v>
          </cell>
          <cell r="S2046">
            <v>0</v>
          </cell>
          <cell r="T2046">
            <v>0</v>
          </cell>
          <cell r="U2046">
            <v>0</v>
          </cell>
          <cell r="V2046">
            <v>0</v>
          </cell>
          <cell r="W2046">
            <v>0</v>
          </cell>
          <cell r="X2046">
            <v>0</v>
          </cell>
          <cell r="Y2046">
            <v>70015</v>
          </cell>
          <cell r="Z2046" t="str">
            <v xml:space="preserve">ABANS PLC      </v>
          </cell>
        </row>
        <row r="2047">
          <cell r="F2047">
            <v>5696681</v>
          </cell>
          <cell r="G2047">
            <v>35</v>
          </cell>
          <cell r="H2047">
            <v>24</v>
          </cell>
          <cell r="I2047" t="str">
            <v>81</v>
          </cell>
          <cell r="J2047" t="str">
            <v>CRISTYAN</v>
          </cell>
          <cell r="K2047" t="str">
            <v>00/0</v>
          </cell>
          <cell r="L2047" t="str">
            <v/>
          </cell>
          <cell r="M2047" t="str">
            <v>B</v>
          </cell>
          <cell r="N2047" t="str">
            <v>N</v>
          </cell>
          <cell r="O2047">
            <v>8900</v>
          </cell>
          <cell r="P2047">
            <v>6067.48</v>
          </cell>
          <cell r="Q2047">
            <v>7120</v>
          </cell>
          <cell r="R2047">
            <v>0</v>
          </cell>
          <cell r="S2047">
            <v>0</v>
          </cell>
          <cell r="T2047">
            <v>0</v>
          </cell>
          <cell r="U2047">
            <v>0</v>
          </cell>
          <cell r="V2047">
            <v>0</v>
          </cell>
          <cell r="W2047">
            <v>0</v>
          </cell>
          <cell r="X2047">
            <v>0</v>
          </cell>
          <cell r="Y2047">
            <v>70015</v>
          </cell>
          <cell r="Z2047" t="str">
            <v xml:space="preserve">ABANS PLC      </v>
          </cell>
        </row>
        <row r="2048">
          <cell r="F2048">
            <v>8396082</v>
          </cell>
          <cell r="G2048">
            <v>35</v>
          </cell>
          <cell r="H2048">
            <v>24</v>
          </cell>
          <cell r="I2048" t="str">
            <v>82</v>
          </cell>
          <cell r="J2048" t="str">
            <v>JORDI</v>
          </cell>
          <cell r="K2048" t="str">
            <v>00/0</v>
          </cell>
          <cell r="L2048" t="str">
            <v/>
          </cell>
          <cell r="M2048" t="str">
            <v>T</v>
          </cell>
          <cell r="N2048" t="str">
            <v>I</v>
          </cell>
          <cell r="O2048">
            <v>11770</v>
          </cell>
          <cell r="P2048">
            <v>8024.07</v>
          </cell>
          <cell r="Q2048">
            <v>9416</v>
          </cell>
          <cell r="R2048">
            <v>0</v>
          </cell>
          <cell r="S2048">
            <v>0</v>
          </cell>
          <cell r="T2048">
            <v>1</v>
          </cell>
          <cell r="U2048">
            <v>0</v>
          </cell>
          <cell r="V2048">
            <v>0</v>
          </cell>
          <cell r="W2048">
            <v>29</v>
          </cell>
          <cell r="X2048">
            <v>261555</v>
          </cell>
          <cell r="Y2048">
            <v>70015</v>
          </cell>
          <cell r="Z2048" t="str">
            <v xml:space="preserve">ABANS PLC      </v>
          </cell>
          <cell r="AA2048">
            <v>30</v>
          </cell>
          <cell r="AB2048">
            <v>292740.26</v>
          </cell>
          <cell r="AC2048">
            <v>14</v>
          </cell>
        </row>
        <row r="2049">
          <cell r="F2049">
            <v>5396082</v>
          </cell>
          <cell r="G2049">
            <v>35</v>
          </cell>
          <cell r="H2049">
            <v>24</v>
          </cell>
          <cell r="I2049" t="str">
            <v>82</v>
          </cell>
          <cell r="J2049" t="str">
            <v>THULASI</v>
          </cell>
          <cell r="K2049" t="str">
            <v>00/0</v>
          </cell>
          <cell r="L2049" t="str">
            <v/>
          </cell>
          <cell r="M2049" t="str">
            <v>T</v>
          </cell>
          <cell r="N2049" t="str">
            <v>I</v>
          </cell>
          <cell r="O2049">
            <v>10990</v>
          </cell>
          <cell r="P2049">
            <v>7492.31</v>
          </cell>
          <cell r="Q2049">
            <v>8792</v>
          </cell>
          <cell r="R2049">
            <v>1</v>
          </cell>
          <cell r="S2049">
            <v>0</v>
          </cell>
          <cell r="T2049">
            <v>0</v>
          </cell>
          <cell r="U2049">
            <v>0</v>
          </cell>
          <cell r="V2049">
            <v>0</v>
          </cell>
          <cell r="W2049">
            <v>8</v>
          </cell>
          <cell r="X2049">
            <v>63873.49</v>
          </cell>
          <cell r="Y2049">
            <v>70015</v>
          </cell>
          <cell r="Z2049" t="str">
            <v xml:space="preserve">ABANS PLC      </v>
          </cell>
          <cell r="AA2049">
            <v>9</v>
          </cell>
          <cell r="AB2049">
            <v>83129.47</v>
          </cell>
          <cell r="AC2049">
            <v>15</v>
          </cell>
        </row>
        <row r="2050">
          <cell r="F2050">
            <v>8396083</v>
          </cell>
          <cell r="G2050">
            <v>35</v>
          </cell>
          <cell r="H2050">
            <v>24</v>
          </cell>
          <cell r="I2050" t="str">
            <v>83</v>
          </cell>
          <cell r="J2050" t="str">
            <v>XAVI</v>
          </cell>
          <cell r="K2050" t="str">
            <v>00/0</v>
          </cell>
          <cell r="L2050" t="str">
            <v/>
          </cell>
          <cell r="M2050" t="str">
            <v>T</v>
          </cell>
          <cell r="N2050" t="str">
            <v>I</v>
          </cell>
          <cell r="O2050">
            <v>9770</v>
          </cell>
          <cell r="P2050">
            <v>6660.59</v>
          </cell>
          <cell r="Q2050">
            <v>7816</v>
          </cell>
          <cell r="R2050">
            <v>1</v>
          </cell>
          <cell r="S2050">
            <v>0</v>
          </cell>
          <cell r="T2050">
            <v>0</v>
          </cell>
          <cell r="U2050">
            <v>0</v>
          </cell>
          <cell r="V2050">
            <v>0</v>
          </cell>
          <cell r="W2050">
            <v>3</v>
          </cell>
          <cell r="X2050">
            <v>22546.16</v>
          </cell>
          <cell r="Y2050">
            <v>70015</v>
          </cell>
          <cell r="Z2050" t="str">
            <v xml:space="preserve">ABANS PLC      </v>
          </cell>
          <cell r="AA2050">
            <v>6</v>
          </cell>
          <cell r="AB2050">
            <v>50102.58</v>
          </cell>
          <cell r="AC2050">
            <v>6</v>
          </cell>
        </row>
        <row r="2051">
          <cell r="F2051">
            <v>8396396</v>
          </cell>
          <cell r="G2051">
            <v>35</v>
          </cell>
          <cell r="H2051">
            <v>24</v>
          </cell>
          <cell r="I2051" t="str">
            <v>96</v>
          </cell>
          <cell r="J2051" t="str">
            <v>LOGAN</v>
          </cell>
          <cell r="K2051" t="str">
            <v>00/0</v>
          </cell>
          <cell r="L2051" t="str">
            <v/>
          </cell>
          <cell r="M2051" t="str">
            <v>B</v>
          </cell>
          <cell r="N2051" t="str">
            <v>I</v>
          </cell>
          <cell r="O2051">
            <v>12990</v>
          </cell>
          <cell r="P2051">
            <v>8855.7900000000009</v>
          </cell>
          <cell r="Q2051">
            <v>10392</v>
          </cell>
          <cell r="R2051">
            <v>0</v>
          </cell>
          <cell r="S2051">
            <v>2</v>
          </cell>
          <cell r="T2051">
            <v>2</v>
          </cell>
          <cell r="U2051">
            <v>1</v>
          </cell>
          <cell r="V2051">
            <v>11102.6</v>
          </cell>
          <cell r="W2051">
            <v>22</v>
          </cell>
          <cell r="X2051">
            <v>242591.78</v>
          </cell>
          <cell r="Y2051">
            <v>70015</v>
          </cell>
          <cell r="Z2051" t="str">
            <v xml:space="preserve">ABANS PLC      </v>
          </cell>
        </row>
        <row r="2052">
          <cell r="F2052">
            <v>8514697</v>
          </cell>
          <cell r="G2052">
            <v>35</v>
          </cell>
          <cell r="H2052">
            <v>24</v>
          </cell>
          <cell r="I2052" t="str">
            <v>97</v>
          </cell>
          <cell r="J2052" t="str">
            <v>DEEN</v>
          </cell>
          <cell r="K2052" t="str">
            <v>00/0</v>
          </cell>
          <cell r="L2052" t="str">
            <v/>
          </cell>
          <cell r="M2052" t="str">
            <v>B</v>
          </cell>
          <cell r="N2052" t="str">
            <v>N</v>
          </cell>
          <cell r="O2052">
            <v>15000</v>
          </cell>
          <cell r="P2052">
            <v>10226.1</v>
          </cell>
          <cell r="Q2052">
            <v>12000</v>
          </cell>
          <cell r="R2052">
            <v>0</v>
          </cell>
          <cell r="S2052">
            <v>0</v>
          </cell>
          <cell r="T2052">
            <v>0</v>
          </cell>
          <cell r="U2052">
            <v>0</v>
          </cell>
          <cell r="V2052">
            <v>0</v>
          </cell>
          <cell r="W2052">
            <v>0</v>
          </cell>
          <cell r="X2052">
            <v>0</v>
          </cell>
          <cell r="Y2052">
            <v>70015</v>
          </cell>
          <cell r="Z2052" t="str">
            <v xml:space="preserve">ABANS PLC      </v>
          </cell>
        </row>
        <row r="2053">
          <cell r="F2053">
            <v>8546902</v>
          </cell>
          <cell r="G2053">
            <v>36</v>
          </cell>
          <cell r="H2053">
            <v>2</v>
          </cell>
          <cell r="I2053" t="str">
            <v>02</v>
          </cell>
          <cell r="J2053" t="str">
            <v>JAMES</v>
          </cell>
          <cell r="K2053" t="str">
            <v>00/0</v>
          </cell>
          <cell r="L2053" t="str">
            <v/>
          </cell>
          <cell r="M2053" t="str">
            <v>U</v>
          </cell>
          <cell r="N2053" t="str">
            <v>D</v>
          </cell>
          <cell r="O2053">
            <v>11999</v>
          </cell>
          <cell r="P2053">
            <v>3568</v>
          </cell>
          <cell r="Q2053">
            <v>3568</v>
          </cell>
          <cell r="R2053">
            <v>2</v>
          </cell>
          <cell r="S2053">
            <v>4</v>
          </cell>
          <cell r="T2053">
            <v>0</v>
          </cell>
          <cell r="U2053">
            <v>5</v>
          </cell>
          <cell r="V2053">
            <v>48201.32</v>
          </cell>
          <cell r="W2053">
            <v>53</v>
          </cell>
          <cell r="X2053">
            <v>534316.76</v>
          </cell>
          <cell r="Y2053">
            <v>80005</v>
          </cell>
          <cell r="Z2053" t="str">
            <v xml:space="preserve">BATA INDIA     </v>
          </cell>
          <cell r="AA2053">
            <v>56</v>
          </cell>
          <cell r="AB2053">
            <v>537116.79</v>
          </cell>
          <cell r="AC2053">
            <v>49</v>
          </cell>
        </row>
        <row r="2054">
          <cell r="F2054">
            <v>8544904</v>
          </cell>
          <cell r="G2054">
            <v>36</v>
          </cell>
          <cell r="H2054">
            <v>2</v>
          </cell>
          <cell r="I2054" t="str">
            <v>04</v>
          </cell>
          <cell r="J2054" t="str">
            <v>AARON MONK</v>
          </cell>
          <cell r="K2054" t="str">
            <v>22/7</v>
          </cell>
          <cell r="L2054" t="str">
            <v>-</v>
          </cell>
          <cell r="M2054" t="str">
            <v>U</v>
          </cell>
          <cell r="N2054" t="str">
            <v>D</v>
          </cell>
          <cell r="O2054">
            <v>8999</v>
          </cell>
          <cell r="P2054">
            <v>3675</v>
          </cell>
          <cell r="Q2054">
            <v>3675</v>
          </cell>
          <cell r="R2054">
            <v>0</v>
          </cell>
          <cell r="S2054">
            <v>1</v>
          </cell>
          <cell r="T2054">
            <v>1</v>
          </cell>
          <cell r="U2054">
            <v>0</v>
          </cell>
          <cell r="V2054">
            <v>0</v>
          </cell>
          <cell r="W2054">
            <v>10</v>
          </cell>
          <cell r="X2054">
            <v>75760.789999999994</v>
          </cell>
          <cell r="Y2054">
            <v>80005</v>
          </cell>
          <cell r="Z2054" t="str">
            <v xml:space="preserve">BATA INDIA     </v>
          </cell>
          <cell r="AA2054">
            <v>34</v>
          </cell>
          <cell r="AB2054">
            <v>241347.37</v>
          </cell>
          <cell r="AC2054">
            <v>68</v>
          </cell>
        </row>
        <row r="2055">
          <cell r="F2055">
            <v>8546905</v>
          </cell>
          <cell r="G2055">
            <v>36</v>
          </cell>
          <cell r="H2055">
            <v>2</v>
          </cell>
          <cell r="I2055" t="str">
            <v>05</v>
          </cell>
          <cell r="J2055" t="str">
            <v>AARON MONK</v>
          </cell>
          <cell r="K2055" t="str">
            <v>00/0</v>
          </cell>
          <cell r="L2055" t="str">
            <v/>
          </cell>
          <cell r="M2055" t="str">
            <v>U</v>
          </cell>
          <cell r="N2055" t="str">
            <v>B</v>
          </cell>
          <cell r="O2055">
            <v>8999</v>
          </cell>
          <cell r="P2055">
            <v>3416</v>
          </cell>
          <cell r="Q2055">
            <v>3416</v>
          </cell>
          <cell r="R2055">
            <v>0</v>
          </cell>
          <cell r="S2055">
            <v>0</v>
          </cell>
          <cell r="T2055">
            <v>0</v>
          </cell>
          <cell r="U2055">
            <v>0</v>
          </cell>
          <cell r="V2055">
            <v>0</v>
          </cell>
          <cell r="W2055">
            <v>2</v>
          </cell>
          <cell r="X2055">
            <v>15382.9</v>
          </cell>
          <cell r="Y2055">
            <v>80005</v>
          </cell>
          <cell r="Z2055" t="str">
            <v xml:space="preserve">BATA INDIA     </v>
          </cell>
          <cell r="AA2055">
            <v>2</v>
          </cell>
          <cell r="AB2055">
            <v>13673.5</v>
          </cell>
          <cell r="AC2055">
            <v>27</v>
          </cell>
        </row>
        <row r="2056">
          <cell r="F2056">
            <v>8546909</v>
          </cell>
          <cell r="G2056">
            <v>36</v>
          </cell>
          <cell r="H2056">
            <v>2</v>
          </cell>
          <cell r="I2056" t="str">
            <v>09</v>
          </cell>
          <cell r="J2056" t="str">
            <v>AARON MATRIX</v>
          </cell>
          <cell r="K2056" t="str">
            <v>00/0</v>
          </cell>
          <cell r="L2056" t="str">
            <v/>
          </cell>
          <cell r="M2056" t="str">
            <v>U</v>
          </cell>
          <cell r="N2056" t="str">
            <v>B</v>
          </cell>
          <cell r="O2056">
            <v>9999</v>
          </cell>
          <cell r="P2056">
            <v>3675</v>
          </cell>
          <cell r="Q2056">
            <v>3675</v>
          </cell>
          <cell r="R2056">
            <v>0</v>
          </cell>
          <cell r="S2056">
            <v>0</v>
          </cell>
          <cell r="T2056">
            <v>0</v>
          </cell>
          <cell r="U2056">
            <v>0</v>
          </cell>
          <cell r="V2056">
            <v>0</v>
          </cell>
          <cell r="W2056">
            <v>23</v>
          </cell>
          <cell r="X2056">
            <v>90579</v>
          </cell>
          <cell r="Y2056">
            <v>80005</v>
          </cell>
          <cell r="Z2056" t="str">
            <v xml:space="preserve">BATA INDIA     </v>
          </cell>
          <cell r="AA2056">
            <v>31</v>
          </cell>
          <cell r="AB2056">
            <v>230317.16</v>
          </cell>
          <cell r="AC2056">
            <v>68</v>
          </cell>
        </row>
        <row r="2057">
          <cell r="F2057">
            <v>8246811</v>
          </cell>
          <cell r="G2057">
            <v>36</v>
          </cell>
          <cell r="H2057">
            <v>2</v>
          </cell>
          <cell r="I2057" t="str">
            <v>11</v>
          </cell>
          <cell r="J2057" t="str">
            <v>ANDERSON</v>
          </cell>
          <cell r="K2057" t="str">
            <v>52/7</v>
          </cell>
          <cell r="L2057" t="str">
            <v>-</v>
          </cell>
          <cell r="M2057" t="str">
            <v>U</v>
          </cell>
          <cell r="N2057" t="str">
            <v>B</v>
          </cell>
          <cell r="O2057">
            <v>7999</v>
          </cell>
          <cell r="P2057">
            <v>3119</v>
          </cell>
          <cell r="Q2057">
            <v>3119</v>
          </cell>
          <cell r="R2057">
            <v>0</v>
          </cell>
          <cell r="S2057">
            <v>0</v>
          </cell>
          <cell r="T2057">
            <v>1</v>
          </cell>
          <cell r="U2057">
            <v>0</v>
          </cell>
          <cell r="V2057">
            <v>0</v>
          </cell>
          <cell r="W2057">
            <v>6</v>
          </cell>
          <cell r="X2057">
            <v>41020.5</v>
          </cell>
          <cell r="Y2057">
            <v>80005</v>
          </cell>
          <cell r="Z2057" t="str">
            <v xml:space="preserve">BATA INDIA     </v>
          </cell>
          <cell r="AA2057">
            <v>94</v>
          </cell>
          <cell r="AB2057">
            <v>583134.97</v>
          </cell>
          <cell r="AC2057">
            <v>10</v>
          </cell>
        </row>
        <row r="2058">
          <cell r="F2058">
            <v>8244811</v>
          </cell>
          <cell r="G2058">
            <v>36</v>
          </cell>
          <cell r="H2058">
            <v>2</v>
          </cell>
          <cell r="I2058" t="str">
            <v>11</v>
          </cell>
          <cell r="J2058" t="str">
            <v>ANDERSON</v>
          </cell>
          <cell r="K2058" t="str">
            <v>52/7</v>
          </cell>
          <cell r="L2058" t="str">
            <v>-</v>
          </cell>
          <cell r="M2058" t="str">
            <v>U</v>
          </cell>
          <cell r="N2058" t="str">
            <v>B</v>
          </cell>
          <cell r="O2058">
            <v>7999</v>
          </cell>
          <cell r="P2058">
            <v>3119</v>
          </cell>
          <cell r="Q2058">
            <v>3119</v>
          </cell>
          <cell r="R2058">
            <v>0</v>
          </cell>
          <cell r="S2058">
            <v>0</v>
          </cell>
          <cell r="T2058">
            <v>0</v>
          </cell>
          <cell r="U2058">
            <v>2</v>
          </cell>
          <cell r="V2058">
            <v>11622.48</v>
          </cell>
          <cell r="W2058">
            <v>17</v>
          </cell>
          <cell r="X2058">
            <v>108362.49</v>
          </cell>
          <cell r="Y2058">
            <v>80005</v>
          </cell>
          <cell r="Z2058" t="str">
            <v xml:space="preserve">BATA INDIA     </v>
          </cell>
          <cell r="AA2058">
            <v>51</v>
          </cell>
          <cell r="AB2058">
            <v>317223.53000000003</v>
          </cell>
          <cell r="AC2058">
            <v>3</v>
          </cell>
        </row>
        <row r="2059">
          <cell r="F2059">
            <v>8246613</v>
          </cell>
          <cell r="G2059">
            <v>36</v>
          </cell>
          <cell r="H2059">
            <v>2</v>
          </cell>
          <cell r="I2059" t="str">
            <v>13</v>
          </cell>
          <cell r="J2059" t="str">
            <v>PL58</v>
          </cell>
          <cell r="K2059" t="str">
            <v>26/8</v>
          </cell>
          <cell r="L2059" t="str">
            <v>-</v>
          </cell>
          <cell r="M2059" t="str">
            <v>U</v>
          </cell>
          <cell r="N2059" t="str">
            <v>D</v>
          </cell>
          <cell r="O2059">
            <v>10999</v>
          </cell>
          <cell r="P2059">
            <v>4350</v>
          </cell>
          <cell r="Q2059">
            <v>4350</v>
          </cell>
          <cell r="R2059">
            <v>1</v>
          </cell>
          <cell r="S2059">
            <v>0</v>
          </cell>
          <cell r="T2059">
            <v>2</v>
          </cell>
          <cell r="U2059">
            <v>1</v>
          </cell>
          <cell r="V2059">
            <v>7520.68</v>
          </cell>
          <cell r="W2059">
            <v>37</v>
          </cell>
          <cell r="X2059">
            <v>337490.53</v>
          </cell>
          <cell r="Y2059">
            <v>80005</v>
          </cell>
          <cell r="Z2059" t="str">
            <v xml:space="preserve">BATA INDIA     </v>
          </cell>
          <cell r="AA2059">
            <v>0</v>
          </cell>
          <cell r="AB2059">
            <v>0</v>
          </cell>
          <cell r="AC2059">
            <v>0</v>
          </cell>
        </row>
        <row r="2060">
          <cell r="F2060">
            <v>8243914</v>
          </cell>
          <cell r="G2060">
            <v>36</v>
          </cell>
          <cell r="H2060">
            <v>2</v>
          </cell>
          <cell r="I2060" t="str">
            <v>14</v>
          </cell>
          <cell r="J2060" t="str">
            <v>LONDONDERBY</v>
          </cell>
          <cell r="K2060" t="str">
            <v>00/0</v>
          </cell>
          <cell r="L2060" t="str">
            <v/>
          </cell>
          <cell r="M2060" t="str">
            <v>U</v>
          </cell>
          <cell r="N2060" t="str">
            <v>D</v>
          </cell>
          <cell r="O2060">
            <v>11999</v>
          </cell>
          <cell r="P2060">
            <v>4269</v>
          </cell>
          <cell r="Q2060">
            <v>4269</v>
          </cell>
          <cell r="R2060">
            <v>0</v>
          </cell>
          <cell r="S2060">
            <v>1</v>
          </cell>
          <cell r="T2060">
            <v>4</v>
          </cell>
          <cell r="U2060">
            <v>3</v>
          </cell>
          <cell r="V2060">
            <v>30766.799999999999</v>
          </cell>
          <cell r="W2060">
            <v>40</v>
          </cell>
          <cell r="X2060">
            <v>401506.64</v>
          </cell>
          <cell r="Y2060">
            <v>80005</v>
          </cell>
          <cell r="Z2060" t="str">
            <v xml:space="preserve">BATA INDIA     </v>
          </cell>
          <cell r="AA2060">
            <v>18</v>
          </cell>
          <cell r="AB2060">
            <v>176395.59</v>
          </cell>
          <cell r="AC2060">
            <v>25</v>
          </cell>
        </row>
        <row r="2061">
          <cell r="F2061">
            <v>8546016</v>
          </cell>
          <cell r="G2061">
            <v>36</v>
          </cell>
          <cell r="H2061">
            <v>2</v>
          </cell>
          <cell r="I2061" t="str">
            <v>16</v>
          </cell>
          <cell r="J2061" t="str">
            <v>BRUCE SLIP ON</v>
          </cell>
          <cell r="K2061" t="str">
            <v>00/0</v>
          </cell>
          <cell r="L2061" t="str">
            <v/>
          </cell>
          <cell r="M2061" t="str">
            <v>U</v>
          </cell>
          <cell r="N2061" t="str">
            <v>B</v>
          </cell>
          <cell r="O2061">
            <v>7999</v>
          </cell>
          <cell r="P2061">
            <v>3221</v>
          </cell>
          <cell r="Q2061">
            <v>3221</v>
          </cell>
          <cell r="R2061">
            <v>0</v>
          </cell>
          <cell r="S2061">
            <v>0</v>
          </cell>
          <cell r="T2061">
            <v>0</v>
          </cell>
          <cell r="U2061">
            <v>0</v>
          </cell>
          <cell r="V2061">
            <v>0</v>
          </cell>
          <cell r="W2061">
            <v>3</v>
          </cell>
          <cell r="X2061">
            <v>13672.65</v>
          </cell>
          <cell r="Y2061">
            <v>80005</v>
          </cell>
          <cell r="Z2061" t="str">
            <v xml:space="preserve">BATA INDIA     </v>
          </cell>
          <cell r="AA2061">
            <v>6</v>
          </cell>
          <cell r="AB2061">
            <v>23244.98</v>
          </cell>
          <cell r="AC2061">
            <v>43</v>
          </cell>
        </row>
        <row r="2062">
          <cell r="F2062">
            <v>8546717</v>
          </cell>
          <cell r="G2062">
            <v>36</v>
          </cell>
          <cell r="H2062">
            <v>2</v>
          </cell>
          <cell r="I2062" t="str">
            <v>17</v>
          </cell>
          <cell r="J2062" t="str">
            <v>LARRY NEW SLIP</v>
          </cell>
          <cell r="K2062" t="str">
            <v>00/0</v>
          </cell>
          <cell r="L2062" t="str">
            <v/>
          </cell>
          <cell r="M2062" t="str">
            <v>U</v>
          </cell>
          <cell r="N2062" t="str">
            <v>W</v>
          </cell>
          <cell r="O2062">
            <v>8999</v>
          </cell>
          <cell r="P2062">
            <v>3933</v>
          </cell>
          <cell r="Q2062">
            <v>3933</v>
          </cell>
          <cell r="R2062">
            <v>0</v>
          </cell>
          <cell r="S2062">
            <v>0</v>
          </cell>
          <cell r="T2062">
            <v>0</v>
          </cell>
          <cell r="U2062">
            <v>0</v>
          </cell>
          <cell r="V2062">
            <v>0</v>
          </cell>
          <cell r="W2062">
            <v>0</v>
          </cell>
          <cell r="X2062">
            <v>0</v>
          </cell>
          <cell r="Y2062">
            <v>80005</v>
          </cell>
          <cell r="Z2062" t="str">
            <v xml:space="preserve">BATA INDIA     </v>
          </cell>
        </row>
        <row r="2063">
          <cell r="F2063">
            <v>8544717</v>
          </cell>
          <cell r="G2063">
            <v>36</v>
          </cell>
          <cell r="H2063">
            <v>2</v>
          </cell>
          <cell r="I2063" t="str">
            <v>17</v>
          </cell>
          <cell r="J2063" t="str">
            <v>LARRY NEW SLIP</v>
          </cell>
          <cell r="K2063" t="str">
            <v>00/0</v>
          </cell>
          <cell r="L2063" t="str">
            <v/>
          </cell>
          <cell r="M2063" t="str">
            <v>U</v>
          </cell>
          <cell r="N2063" t="str">
            <v>W</v>
          </cell>
          <cell r="O2063">
            <v>8999</v>
          </cell>
          <cell r="P2063">
            <v>3933</v>
          </cell>
          <cell r="Q2063">
            <v>3933</v>
          </cell>
          <cell r="R2063">
            <v>0</v>
          </cell>
          <cell r="S2063">
            <v>0</v>
          </cell>
          <cell r="T2063">
            <v>0</v>
          </cell>
          <cell r="U2063">
            <v>0</v>
          </cell>
          <cell r="V2063">
            <v>0</v>
          </cell>
          <cell r="W2063">
            <v>0</v>
          </cell>
          <cell r="X2063">
            <v>0</v>
          </cell>
          <cell r="Y2063">
            <v>80005</v>
          </cell>
          <cell r="Z2063" t="str">
            <v xml:space="preserve">BATA INDIA     </v>
          </cell>
        </row>
        <row r="2064">
          <cell r="F2064">
            <v>8546618</v>
          </cell>
          <cell r="G2064">
            <v>36</v>
          </cell>
          <cell r="H2064">
            <v>2</v>
          </cell>
          <cell r="I2064" t="str">
            <v>18</v>
          </cell>
          <cell r="J2064" t="str">
            <v>HPO2 FLEX</v>
          </cell>
          <cell r="K2064" t="str">
            <v>00/0</v>
          </cell>
          <cell r="L2064" t="str">
            <v/>
          </cell>
          <cell r="M2064" t="str">
            <v>U</v>
          </cell>
          <cell r="N2064" t="str">
            <v>B</v>
          </cell>
          <cell r="O2064">
            <v>8999</v>
          </cell>
          <cell r="P2064">
            <v>3217</v>
          </cell>
          <cell r="Q2064">
            <v>3217</v>
          </cell>
          <cell r="R2064">
            <v>3</v>
          </cell>
          <cell r="S2064">
            <v>3</v>
          </cell>
          <cell r="T2064">
            <v>1</v>
          </cell>
          <cell r="U2064">
            <v>0</v>
          </cell>
          <cell r="V2064">
            <v>0</v>
          </cell>
          <cell r="W2064">
            <v>72</v>
          </cell>
          <cell r="X2064">
            <v>541862.68000000005</v>
          </cell>
          <cell r="Y2064">
            <v>80005</v>
          </cell>
          <cell r="Z2064" t="str">
            <v xml:space="preserve">BATA INDIA     </v>
          </cell>
          <cell r="AA2064">
            <v>6</v>
          </cell>
          <cell r="AB2064">
            <v>46148.7</v>
          </cell>
          <cell r="AC2064">
            <v>0</v>
          </cell>
        </row>
        <row r="2065">
          <cell r="F2065">
            <v>8546019</v>
          </cell>
          <cell r="G2065">
            <v>36</v>
          </cell>
          <cell r="H2065">
            <v>2</v>
          </cell>
          <cell r="I2065" t="str">
            <v>19</v>
          </cell>
          <cell r="J2065" t="str">
            <v>JUNGLE-II</v>
          </cell>
          <cell r="K2065" t="str">
            <v>41/8</v>
          </cell>
          <cell r="L2065" t="str">
            <v>-</v>
          </cell>
          <cell r="M2065" t="str">
            <v>U</v>
          </cell>
          <cell r="N2065" t="str">
            <v>D</v>
          </cell>
          <cell r="O2065">
            <v>3000</v>
          </cell>
          <cell r="P2065">
            <v>3815</v>
          </cell>
          <cell r="Q2065">
            <v>3815</v>
          </cell>
          <cell r="R2065">
            <v>0</v>
          </cell>
          <cell r="S2065">
            <v>0</v>
          </cell>
          <cell r="T2065">
            <v>0</v>
          </cell>
          <cell r="U2065">
            <v>0</v>
          </cell>
          <cell r="V2065">
            <v>0</v>
          </cell>
          <cell r="W2065">
            <v>4</v>
          </cell>
          <cell r="X2065">
            <v>-16922.189999999999</v>
          </cell>
          <cell r="Y2065">
            <v>80005</v>
          </cell>
          <cell r="Z2065" t="str">
            <v xml:space="preserve">BATA INDIA     </v>
          </cell>
          <cell r="AA2065">
            <v>3</v>
          </cell>
          <cell r="AB2065">
            <v>5982.33</v>
          </cell>
          <cell r="AC2065">
            <v>15</v>
          </cell>
        </row>
        <row r="2066">
          <cell r="F2066">
            <v>8246820</v>
          </cell>
          <cell r="G2066">
            <v>36</v>
          </cell>
          <cell r="H2066">
            <v>2</v>
          </cell>
          <cell r="I2066" t="str">
            <v>20</v>
          </cell>
          <cell r="J2066" t="str">
            <v>AARON DERBY</v>
          </cell>
          <cell r="K2066" t="str">
            <v>00/0</v>
          </cell>
          <cell r="L2066" t="str">
            <v/>
          </cell>
          <cell r="M2066" t="str">
            <v>U</v>
          </cell>
          <cell r="N2066" t="str">
            <v>B</v>
          </cell>
          <cell r="O2066">
            <v>8999</v>
          </cell>
          <cell r="P2066">
            <v>3302</v>
          </cell>
          <cell r="Q2066">
            <v>3302</v>
          </cell>
          <cell r="R2066">
            <v>0</v>
          </cell>
          <cell r="S2066">
            <v>0</v>
          </cell>
          <cell r="T2066">
            <v>0</v>
          </cell>
          <cell r="U2066">
            <v>0</v>
          </cell>
          <cell r="V2066">
            <v>0</v>
          </cell>
          <cell r="W2066">
            <v>35</v>
          </cell>
          <cell r="X2066">
            <v>261893.89</v>
          </cell>
          <cell r="Y2066">
            <v>80005</v>
          </cell>
          <cell r="Z2066" t="str">
            <v xml:space="preserve">BATA INDIA     </v>
          </cell>
          <cell r="AA2066">
            <v>62</v>
          </cell>
          <cell r="AB2066">
            <v>435301</v>
          </cell>
          <cell r="AC2066">
            <v>74</v>
          </cell>
        </row>
        <row r="2067">
          <cell r="F2067">
            <v>8246721</v>
          </cell>
          <cell r="G2067">
            <v>36</v>
          </cell>
          <cell r="H2067">
            <v>2</v>
          </cell>
          <cell r="I2067" t="str">
            <v>21</v>
          </cell>
          <cell r="J2067" t="str">
            <v>CHUNKY BROGUE</v>
          </cell>
          <cell r="K2067" t="str">
            <v>00/0</v>
          </cell>
          <cell r="L2067" t="str">
            <v/>
          </cell>
          <cell r="M2067" t="str">
            <v>U</v>
          </cell>
          <cell r="N2067" t="str">
            <v>D</v>
          </cell>
          <cell r="O2067">
            <v>13999</v>
          </cell>
          <cell r="P2067">
            <v>5595</v>
          </cell>
          <cell r="Q2067">
            <v>5595</v>
          </cell>
          <cell r="R2067">
            <v>0</v>
          </cell>
          <cell r="S2067">
            <v>1</v>
          </cell>
          <cell r="T2067">
            <v>0</v>
          </cell>
          <cell r="U2067">
            <v>2</v>
          </cell>
          <cell r="V2067">
            <v>22135.3</v>
          </cell>
          <cell r="W2067">
            <v>18</v>
          </cell>
          <cell r="X2067">
            <v>208191.03</v>
          </cell>
          <cell r="Y2067">
            <v>80005</v>
          </cell>
          <cell r="Z2067" t="str">
            <v xml:space="preserve">BATA INDIA     </v>
          </cell>
          <cell r="AA2067">
            <v>6</v>
          </cell>
          <cell r="AB2067">
            <v>71790</v>
          </cell>
        </row>
        <row r="2068">
          <cell r="F2068">
            <v>8246821</v>
          </cell>
          <cell r="G2068">
            <v>36</v>
          </cell>
          <cell r="H2068">
            <v>2</v>
          </cell>
          <cell r="I2068" t="str">
            <v>21</v>
          </cell>
          <cell r="J2068" t="str">
            <v>ADLEY LACE UP</v>
          </cell>
          <cell r="K2068" t="str">
            <v>22/7</v>
          </cell>
          <cell r="L2068" t="str">
            <v>-</v>
          </cell>
          <cell r="M2068" t="str">
            <v>U</v>
          </cell>
          <cell r="N2068" t="str">
            <v>D</v>
          </cell>
          <cell r="O2068">
            <v>8999</v>
          </cell>
          <cell r="P2068">
            <v>3317</v>
          </cell>
          <cell r="Q2068">
            <v>3317</v>
          </cell>
          <cell r="R2068">
            <v>0</v>
          </cell>
          <cell r="S2068">
            <v>2</v>
          </cell>
          <cell r="T2068">
            <v>1</v>
          </cell>
          <cell r="U2068">
            <v>4</v>
          </cell>
          <cell r="V2068">
            <v>26920.09</v>
          </cell>
          <cell r="W2068">
            <v>52</v>
          </cell>
          <cell r="X2068">
            <v>395340.55</v>
          </cell>
          <cell r="Y2068">
            <v>80005</v>
          </cell>
          <cell r="Z2068" t="str">
            <v xml:space="preserve">BATA INDIA     </v>
          </cell>
          <cell r="AA2068">
            <v>18</v>
          </cell>
          <cell r="AB2068">
            <v>134600.38</v>
          </cell>
          <cell r="AC2068">
            <v>0</v>
          </cell>
        </row>
        <row r="2069">
          <cell r="F2069">
            <v>8246922</v>
          </cell>
          <cell r="G2069">
            <v>36</v>
          </cell>
          <cell r="H2069">
            <v>2</v>
          </cell>
          <cell r="I2069" t="str">
            <v>22</v>
          </cell>
          <cell r="J2069" t="str">
            <v>JAMES</v>
          </cell>
          <cell r="K2069" t="str">
            <v>22/7</v>
          </cell>
          <cell r="L2069" t="str">
            <v>+</v>
          </cell>
          <cell r="M2069" t="str">
            <v>U</v>
          </cell>
          <cell r="N2069" t="str">
            <v>B</v>
          </cell>
          <cell r="O2069">
            <v>11999</v>
          </cell>
          <cell r="P2069">
            <v>3568</v>
          </cell>
          <cell r="Q2069">
            <v>3568</v>
          </cell>
          <cell r="R2069">
            <v>2</v>
          </cell>
          <cell r="S2069">
            <v>0</v>
          </cell>
          <cell r="T2069">
            <v>0</v>
          </cell>
          <cell r="U2069">
            <v>0</v>
          </cell>
          <cell r="V2069">
            <v>0</v>
          </cell>
          <cell r="W2069">
            <v>18</v>
          </cell>
          <cell r="X2069">
            <v>177934.62</v>
          </cell>
          <cell r="Y2069">
            <v>80005</v>
          </cell>
          <cell r="Z2069" t="str">
            <v xml:space="preserve">BATA INDIA     </v>
          </cell>
          <cell r="AA2069">
            <v>44</v>
          </cell>
          <cell r="AB2069">
            <v>424067.59</v>
          </cell>
          <cell r="AC2069">
            <v>32</v>
          </cell>
        </row>
        <row r="2070">
          <cell r="F2070">
            <v>8546722</v>
          </cell>
          <cell r="G2070">
            <v>36</v>
          </cell>
          <cell r="H2070">
            <v>2</v>
          </cell>
          <cell r="I2070" t="str">
            <v>22</v>
          </cell>
          <cell r="J2070" t="str">
            <v>CHUNKY SLIP ON</v>
          </cell>
          <cell r="K2070" t="str">
            <v>00/0</v>
          </cell>
          <cell r="L2070" t="str">
            <v/>
          </cell>
          <cell r="M2070" t="str">
            <v>U</v>
          </cell>
          <cell r="N2070" t="str">
            <v>D</v>
          </cell>
          <cell r="O2070">
            <v>13999</v>
          </cell>
          <cell r="P2070">
            <v>5372</v>
          </cell>
          <cell r="Q2070">
            <v>5372</v>
          </cell>
          <cell r="R2070">
            <v>1</v>
          </cell>
          <cell r="S2070">
            <v>1</v>
          </cell>
          <cell r="T2070">
            <v>0</v>
          </cell>
          <cell r="U2070">
            <v>2</v>
          </cell>
          <cell r="V2070">
            <v>22135.3</v>
          </cell>
          <cell r="W2070">
            <v>11</v>
          </cell>
          <cell r="X2070">
            <v>122641.33</v>
          </cell>
          <cell r="Y2070">
            <v>80005</v>
          </cell>
          <cell r="Z2070" t="str">
            <v xml:space="preserve">BATA INDIA     </v>
          </cell>
          <cell r="AA2070">
            <v>0</v>
          </cell>
          <cell r="AB2070">
            <v>0</v>
          </cell>
        </row>
        <row r="2071">
          <cell r="F2071">
            <v>8246725</v>
          </cell>
          <cell r="G2071">
            <v>36</v>
          </cell>
          <cell r="H2071">
            <v>2</v>
          </cell>
          <cell r="I2071" t="str">
            <v>25</v>
          </cell>
          <cell r="J2071" t="str">
            <v>LARRY NEW DERB</v>
          </cell>
          <cell r="K2071" t="str">
            <v>00/0</v>
          </cell>
          <cell r="L2071" t="str">
            <v/>
          </cell>
          <cell r="M2071" t="str">
            <v>U</v>
          </cell>
          <cell r="N2071" t="str">
            <v>W</v>
          </cell>
          <cell r="O2071">
            <v>8999</v>
          </cell>
          <cell r="P2071">
            <v>3933</v>
          </cell>
          <cell r="Q2071">
            <v>3933</v>
          </cell>
          <cell r="R2071">
            <v>0</v>
          </cell>
          <cell r="S2071">
            <v>0</v>
          </cell>
          <cell r="T2071">
            <v>0</v>
          </cell>
          <cell r="U2071">
            <v>0</v>
          </cell>
          <cell r="V2071">
            <v>0</v>
          </cell>
          <cell r="W2071">
            <v>0</v>
          </cell>
          <cell r="X2071">
            <v>0</v>
          </cell>
          <cell r="Y2071">
            <v>80005</v>
          </cell>
          <cell r="Z2071" t="str">
            <v xml:space="preserve">BATA INDIA     </v>
          </cell>
        </row>
        <row r="2072">
          <cell r="F2072">
            <v>8244725</v>
          </cell>
          <cell r="G2072">
            <v>36</v>
          </cell>
          <cell r="H2072">
            <v>2</v>
          </cell>
          <cell r="I2072" t="str">
            <v>25</v>
          </cell>
          <cell r="J2072" t="str">
            <v>LARRY NEW DERB</v>
          </cell>
          <cell r="K2072" t="str">
            <v>00/0</v>
          </cell>
          <cell r="L2072" t="str">
            <v/>
          </cell>
          <cell r="M2072" t="str">
            <v>U</v>
          </cell>
          <cell r="N2072" t="str">
            <v>W</v>
          </cell>
          <cell r="O2072">
            <v>8999</v>
          </cell>
          <cell r="P2072">
            <v>3933</v>
          </cell>
          <cell r="Q2072">
            <v>3933</v>
          </cell>
          <cell r="R2072">
            <v>0</v>
          </cell>
          <cell r="S2072">
            <v>0</v>
          </cell>
          <cell r="T2072">
            <v>0</v>
          </cell>
          <cell r="U2072">
            <v>0</v>
          </cell>
          <cell r="V2072">
            <v>0</v>
          </cell>
          <cell r="W2072">
            <v>0</v>
          </cell>
          <cell r="X2072">
            <v>0</v>
          </cell>
          <cell r="Y2072">
            <v>80005</v>
          </cell>
          <cell r="Z2072" t="str">
            <v xml:space="preserve">BATA INDIA     </v>
          </cell>
        </row>
        <row r="2073">
          <cell r="F2073">
            <v>8546026</v>
          </cell>
          <cell r="G2073">
            <v>36</v>
          </cell>
          <cell r="H2073">
            <v>2</v>
          </cell>
          <cell r="I2073" t="str">
            <v>26</v>
          </cell>
          <cell r="J2073" t="str">
            <v>MOCCA ZERO G</v>
          </cell>
          <cell r="K2073" t="str">
            <v>24/6</v>
          </cell>
          <cell r="L2073" t="str">
            <v>+</v>
          </cell>
          <cell r="M2073" t="str">
            <v>U</v>
          </cell>
          <cell r="N2073" t="str">
            <v>B</v>
          </cell>
          <cell r="O2073">
            <v>10999</v>
          </cell>
          <cell r="P2073">
            <v>3877</v>
          </cell>
          <cell r="Q2073">
            <v>3877</v>
          </cell>
          <cell r="R2073">
            <v>0</v>
          </cell>
          <cell r="S2073">
            <v>0</v>
          </cell>
          <cell r="T2073">
            <v>0</v>
          </cell>
          <cell r="U2073">
            <v>0</v>
          </cell>
          <cell r="V2073">
            <v>0</v>
          </cell>
          <cell r="W2073">
            <v>3</v>
          </cell>
          <cell r="X2073">
            <v>28202.55</v>
          </cell>
          <cell r="Y2073">
            <v>80005</v>
          </cell>
          <cell r="Z2073" t="str">
            <v xml:space="preserve">BATA INDIA     </v>
          </cell>
          <cell r="AA2073">
            <v>39</v>
          </cell>
          <cell r="AB2073">
            <v>150695.84</v>
          </cell>
          <cell r="AC2073">
            <v>166</v>
          </cell>
        </row>
        <row r="2074">
          <cell r="F2074">
            <v>8546027</v>
          </cell>
          <cell r="G2074">
            <v>36</v>
          </cell>
          <cell r="H2074">
            <v>2</v>
          </cell>
          <cell r="I2074" t="str">
            <v>27</v>
          </cell>
          <cell r="J2074" t="str">
            <v>ADLEY SLIPON</v>
          </cell>
          <cell r="K2074" t="str">
            <v>22/7</v>
          </cell>
          <cell r="L2074" t="str">
            <v>+</v>
          </cell>
          <cell r="M2074" t="str">
            <v>U</v>
          </cell>
          <cell r="N2074" t="str">
            <v>D</v>
          </cell>
          <cell r="O2074">
            <v>8999</v>
          </cell>
          <cell r="P2074">
            <v>3317</v>
          </cell>
          <cell r="Q2074">
            <v>3317</v>
          </cell>
          <cell r="R2074">
            <v>0</v>
          </cell>
          <cell r="S2074">
            <v>0</v>
          </cell>
          <cell r="T2074">
            <v>0</v>
          </cell>
          <cell r="U2074">
            <v>0</v>
          </cell>
          <cell r="V2074">
            <v>0</v>
          </cell>
          <cell r="W2074">
            <v>34</v>
          </cell>
          <cell r="X2074">
            <v>254587.02</v>
          </cell>
          <cell r="Y2074">
            <v>80005</v>
          </cell>
          <cell r="Z2074" t="str">
            <v xml:space="preserve">BATA INDIA     </v>
          </cell>
          <cell r="AA2074">
            <v>72</v>
          </cell>
          <cell r="AB2074">
            <v>531000.48</v>
          </cell>
          <cell r="AC2074">
            <v>58</v>
          </cell>
        </row>
        <row r="2075">
          <cell r="F2075">
            <v>8246731</v>
          </cell>
          <cell r="G2075">
            <v>36</v>
          </cell>
          <cell r="H2075">
            <v>2</v>
          </cell>
          <cell r="I2075" t="str">
            <v>31</v>
          </cell>
          <cell r="J2075" t="str">
            <v>ANDERSON NEW D</v>
          </cell>
          <cell r="K2075" t="str">
            <v>00/0</v>
          </cell>
          <cell r="L2075" t="str">
            <v/>
          </cell>
          <cell r="M2075" t="str">
            <v>U</v>
          </cell>
          <cell r="N2075" t="str">
            <v>W</v>
          </cell>
          <cell r="O2075">
            <v>8999</v>
          </cell>
          <cell r="P2075">
            <v>3858</v>
          </cell>
          <cell r="Q2075">
            <v>3858</v>
          </cell>
          <cell r="R2075">
            <v>0</v>
          </cell>
          <cell r="S2075">
            <v>0</v>
          </cell>
          <cell r="T2075">
            <v>0</v>
          </cell>
          <cell r="U2075">
            <v>0</v>
          </cell>
          <cell r="V2075">
            <v>0</v>
          </cell>
          <cell r="W2075">
            <v>0</v>
          </cell>
          <cell r="X2075">
            <v>0</v>
          </cell>
          <cell r="Y2075">
            <v>80005</v>
          </cell>
          <cell r="Z2075" t="str">
            <v xml:space="preserve">BATA INDIA     </v>
          </cell>
        </row>
        <row r="2076">
          <cell r="F2076">
            <v>8244731</v>
          </cell>
          <cell r="G2076">
            <v>36</v>
          </cell>
          <cell r="H2076">
            <v>2</v>
          </cell>
          <cell r="I2076" t="str">
            <v>31</v>
          </cell>
          <cell r="J2076" t="str">
            <v>ANDERSON NEW D</v>
          </cell>
          <cell r="K2076" t="str">
            <v>00/0</v>
          </cell>
          <cell r="L2076" t="str">
            <v/>
          </cell>
          <cell r="M2076" t="str">
            <v>U</v>
          </cell>
          <cell r="N2076" t="str">
            <v>W</v>
          </cell>
          <cell r="O2076">
            <v>8999</v>
          </cell>
          <cell r="P2076">
            <v>3858</v>
          </cell>
          <cell r="Q2076">
            <v>3858</v>
          </cell>
          <cell r="R2076">
            <v>0</v>
          </cell>
          <cell r="S2076">
            <v>0</v>
          </cell>
          <cell r="T2076">
            <v>0</v>
          </cell>
          <cell r="U2076">
            <v>0</v>
          </cell>
          <cell r="V2076">
            <v>0</v>
          </cell>
          <cell r="W2076">
            <v>0</v>
          </cell>
          <cell r="X2076">
            <v>0</v>
          </cell>
          <cell r="Y2076">
            <v>80005</v>
          </cell>
          <cell r="Z2076" t="str">
            <v xml:space="preserve">BATA INDIA     </v>
          </cell>
        </row>
        <row r="2077">
          <cell r="F2077">
            <v>8246832</v>
          </cell>
          <cell r="G2077">
            <v>36</v>
          </cell>
          <cell r="H2077">
            <v>2</v>
          </cell>
          <cell r="I2077" t="str">
            <v>32</v>
          </cell>
          <cell r="J2077" t="str">
            <v>LARRY DERBY</v>
          </cell>
          <cell r="K2077" t="str">
            <v>00/0</v>
          </cell>
          <cell r="L2077" t="str">
            <v/>
          </cell>
          <cell r="M2077" t="str">
            <v>U</v>
          </cell>
          <cell r="N2077" t="str">
            <v>B</v>
          </cell>
          <cell r="O2077">
            <v>8999</v>
          </cell>
          <cell r="P2077">
            <v>3456</v>
          </cell>
          <cell r="Q2077">
            <v>3456</v>
          </cell>
          <cell r="R2077">
            <v>7</v>
          </cell>
          <cell r="S2077">
            <v>1</v>
          </cell>
          <cell r="T2077">
            <v>5</v>
          </cell>
          <cell r="U2077">
            <v>2</v>
          </cell>
          <cell r="V2077">
            <v>14229.19</v>
          </cell>
          <cell r="W2077">
            <v>75</v>
          </cell>
          <cell r="X2077">
            <v>560706.77</v>
          </cell>
          <cell r="Y2077">
            <v>80005</v>
          </cell>
          <cell r="Z2077" t="str">
            <v xml:space="preserve">BATA INDIA     </v>
          </cell>
          <cell r="AA2077">
            <v>2</v>
          </cell>
          <cell r="AB2077">
            <v>13844.61</v>
          </cell>
        </row>
        <row r="2078">
          <cell r="F2078">
            <v>8546732</v>
          </cell>
          <cell r="G2078">
            <v>36</v>
          </cell>
          <cell r="H2078">
            <v>2</v>
          </cell>
          <cell r="I2078" t="str">
            <v>32</v>
          </cell>
          <cell r="J2078" t="str">
            <v>BOSTON NEW SLI</v>
          </cell>
          <cell r="K2078" t="str">
            <v>00/0</v>
          </cell>
          <cell r="L2078" t="str">
            <v/>
          </cell>
          <cell r="M2078" t="str">
            <v>U</v>
          </cell>
          <cell r="N2078" t="str">
            <v>D</v>
          </cell>
          <cell r="O2078">
            <v>8999</v>
          </cell>
          <cell r="P2078">
            <v>3600</v>
          </cell>
          <cell r="Q2078">
            <v>3600</v>
          </cell>
          <cell r="R2078">
            <v>0</v>
          </cell>
          <cell r="S2078">
            <v>0</v>
          </cell>
          <cell r="T2078">
            <v>0</v>
          </cell>
          <cell r="U2078">
            <v>0</v>
          </cell>
          <cell r="V2078">
            <v>0</v>
          </cell>
          <cell r="W2078">
            <v>17</v>
          </cell>
          <cell r="X2078">
            <v>127293.5</v>
          </cell>
          <cell r="Y2078">
            <v>80005</v>
          </cell>
          <cell r="Z2078" t="str">
            <v xml:space="preserve">BATA INDIA     </v>
          </cell>
          <cell r="AA2078">
            <v>70</v>
          </cell>
          <cell r="AB2078">
            <v>491714.45</v>
          </cell>
        </row>
        <row r="2079">
          <cell r="F2079">
            <v>8543932</v>
          </cell>
          <cell r="G2079">
            <v>36</v>
          </cell>
          <cell r="H2079">
            <v>2</v>
          </cell>
          <cell r="I2079" t="str">
            <v>32</v>
          </cell>
          <cell r="J2079" t="str">
            <v>PARKEER</v>
          </cell>
          <cell r="K2079" t="str">
            <v>27/8</v>
          </cell>
          <cell r="L2079" t="str">
            <v>-</v>
          </cell>
          <cell r="M2079" t="str">
            <v>U</v>
          </cell>
          <cell r="N2079" t="str">
            <v>D</v>
          </cell>
          <cell r="O2079">
            <v>8999</v>
          </cell>
          <cell r="P2079">
            <v>4222</v>
          </cell>
          <cell r="Q2079">
            <v>4222</v>
          </cell>
          <cell r="R2079">
            <v>0</v>
          </cell>
          <cell r="S2079">
            <v>0</v>
          </cell>
          <cell r="T2079">
            <v>0</v>
          </cell>
          <cell r="U2079">
            <v>0</v>
          </cell>
          <cell r="V2079">
            <v>0</v>
          </cell>
          <cell r="W2079">
            <v>4</v>
          </cell>
          <cell r="X2079">
            <v>24612.639999999999</v>
          </cell>
          <cell r="Y2079">
            <v>80005</v>
          </cell>
          <cell r="Z2079" t="str">
            <v xml:space="preserve">BATA INDIA     </v>
          </cell>
          <cell r="AA2079">
            <v>12</v>
          </cell>
          <cell r="AB2079">
            <v>107084.71</v>
          </cell>
          <cell r="AC2079">
            <v>44</v>
          </cell>
        </row>
        <row r="2080">
          <cell r="F2080">
            <v>8546932</v>
          </cell>
          <cell r="G2080">
            <v>36</v>
          </cell>
          <cell r="H2080">
            <v>2</v>
          </cell>
          <cell r="I2080" t="str">
            <v>32</v>
          </cell>
          <cell r="J2080" t="str">
            <v>PARKEER</v>
          </cell>
          <cell r="K2080" t="str">
            <v>00/0</v>
          </cell>
          <cell r="L2080" t="str">
            <v/>
          </cell>
          <cell r="M2080" t="str">
            <v>U</v>
          </cell>
          <cell r="N2080" t="str">
            <v>D</v>
          </cell>
          <cell r="O2080">
            <v>11999</v>
          </cell>
          <cell r="P2080">
            <v>4355</v>
          </cell>
          <cell r="Q2080">
            <v>4355</v>
          </cell>
          <cell r="R2080">
            <v>0</v>
          </cell>
          <cell r="S2080">
            <v>0</v>
          </cell>
          <cell r="T2080">
            <v>0</v>
          </cell>
          <cell r="U2080">
            <v>0</v>
          </cell>
          <cell r="V2080">
            <v>0</v>
          </cell>
          <cell r="W2080">
            <v>27</v>
          </cell>
          <cell r="X2080">
            <v>273311.7</v>
          </cell>
          <cell r="Y2080">
            <v>80005</v>
          </cell>
          <cell r="Z2080" t="str">
            <v xml:space="preserve">BATA INDIA     </v>
          </cell>
          <cell r="AA2080">
            <v>23</v>
          </cell>
          <cell r="AB2080">
            <v>229725.37</v>
          </cell>
          <cell r="AC2080">
            <v>0</v>
          </cell>
        </row>
        <row r="2081">
          <cell r="F2081">
            <v>8546733</v>
          </cell>
          <cell r="G2081">
            <v>36</v>
          </cell>
          <cell r="H2081">
            <v>2</v>
          </cell>
          <cell r="I2081" t="str">
            <v>33</v>
          </cell>
          <cell r="J2081" t="str">
            <v>ANDERSON NEW S</v>
          </cell>
          <cell r="K2081" t="str">
            <v>00/0</v>
          </cell>
          <cell r="L2081" t="str">
            <v/>
          </cell>
          <cell r="M2081" t="str">
            <v>U</v>
          </cell>
          <cell r="N2081" t="str">
            <v>W</v>
          </cell>
          <cell r="O2081">
            <v>8999</v>
          </cell>
          <cell r="P2081">
            <v>3858</v>
          </cell>
          <cell r="Q2081">
            <v>3858</v>
          </cell>
          <cell r="R2081">
            <v>0</v>
          </cell>
          <cell r="S2081">
            <v>0</v>
          </cell>
          <cell r="T2081">
            <v>0</v>
          </cell>
          <cell r="U2081">
            <v>0</v>
          </cell>
          <cell r="V2081">
            <v>0</v>
          </cell>
          <cell r="W2081">
            <v>0</v>
          </cell>
          <cell r="X2081">
            <v>0</v>
          </cell>
          <cell r="Y2081">
            <v>80005</v>
          </cell>
          <cell r="Z2081" t="str">
            <v xml:space="preserve">BATA INDIA     </v>
          </cell>
        </row>
        <row r="2082">
          <cell r="F2082">
            <v>8544733</v>
          </cell>
          <cell r="G2082">
            <v>36</v>
          </cell>
          <cell r="H2082">
            <v>2</v>
          </cell>
          <cell r="I2082" t="str">
            <v>33</v>
          </cell>
          <cell r="J2082" t="str">
            <v>ANDERSON NEW S</v>
          </cell>
          <cell r="K2082" t="str">
            <v>00/0</v>
          </cell>
          <cell r="L2082" t="str">
            <v/>
          </cell>
          <cell r="M2082" t="str">
            <v>U</v>
          </cell>
          <cell r="N2082" t="str">
            <v>W</v>
          </cell>
          <cell r="O2082">
            <v>8999</v>
          </cell>
          <cell r="P2082">
            <v>3858</v>
          </cell>
          <cell r="Q2082">
            <v>3858</v>
          </cell>
          <cell r="R2082">
            <v>0</v>
          </cell>
          <cell r="S2082">
            <v>0</v>
          </cell>
          <cell r="T2082">
            <v>0</v>
          </cell>
          <cell r="U2082">
            <v>0</v>
          </cell>
          <cell r="V2082">
            <v>0</v>
          </cell>
          <cell r="W2082">
            <v>0</v>
          </cell>
          <cell r="X2082">
            <v>0</v>
          </cell>
          <cell r="Y2082">
            <v>80005</v>
          </cell>
          <cell r="Z2082" t="str">
            <v xml:space="preserve">BATA INDIA     </v>
          </cell>
        </row>
        <row r="2083">
          <cell r="F2083">
            <v>8546734</v>
          </cell>
          <cell r="G2083">
            <v>36</v>
          </cell>
          <cell r="H2083">
            <v>2</v>
          </cell>
          <cell r="I2083" t="str">
            <v>34</v>
          </cell>
          <cell r="J2083" t="str">
            <v>CORSO LOAFER</v>
          </cell>
          <cell r="K2083" t="str">
            <v>00/0</v>
          </cell>
          <cell r="L2083" t="str">
            <v/>
          </cell>
          <cell r="M2083" t="str">
            <v>U</v>
          </cell>
          <cell r="N2083" t="str">
            <v>W</v>
          </cell>
          <cell r="O2083">
            <v>10999</v>
          </cell>
          <cell r="P2083">
            <v>4953.51</v>
          </cell>
          <cell r="Q2083">
            <v>4653.51</v>
          </cell>
          <cell r="R2083">
            <v>0</v>
          </cell>
          <cell r="S2083">
            <v>0</v>
          </cell>
          <cell r="T2083">
            <v>0</v>
          </cell>
          <cell r="U2083">
            <v>0</v>
          </cell>
          <cell r="V2083">
            <v>0</v>
          </cell>
          <cell r="W2083">
            <v>0</v>
          </cell>
          <cell r="X2083">
            <v>0</v>
          </cell>
          <cell r="Y2083">
            <v>80005</v>
          </cell>
          <cell r="Z2083" t="str">
            <v xml:space="preserve">BATA INDIA     </v>
          </cell>
        </row>
        <row r="2084">
          <cell r="F2084">
            <v>8243935</v>
          </cell>
          <cell r="G2084">
            <v>36</v>
          </cell>
          <cell r="H2084">
            <v>2</v>
          </cell>
          <cell r="I2084" t="str">
            <v>35</v>
          </cell>
          <cell r="J2084" t="str">
            <v>GEN LASER</v>
          </cell>
          <cell r="K2084" t="str">
            <v>26/8</v>
          </cell>
          <cell r="L2084" t="str">
            <v>-</v>
          </cell>
          <cell r="M2084" t="str">
            <v>U</v>
          </cell>
          <cell r="N2084" t="str">
            <v>D</v>
          </cell>
          <cell r="O2084">
            <v>13999</v>
          </cell>
          <cell r="P2084">
            <v>6016</v>
          </cell>
          <cell r="Q2084">
            <v>6016</v>
          </cell>
          <cell r="R2084">
            <v>0</v>
          </cell>
          <cell r="S2084">
            <v>2</v>
          </cell>
          <cell r="T2084">
            <v>0</v>
          </cell>
          <cell r="U2084">
            <v>0</v>
          </cell>
          <cell r="V2084">
            <v>0</v>
          </cell>
          <cell r="W2084">
            <v>10</v>
          </cell>
          <cell r="X2084">
            <v>119650</v>
          </cell>
          <cell r="Y2084">
            <v>80005</v>
          </cell>
          <cell r="Z2084" t="str">
            <v xml:space="preserve">BATA INDIA     </v>
          </cell>
          <cell r="AA2084">
            <v>0</v>
          </cell>
          <cell r="AB2084">
            <v>0</v>
          </cell>
          <cell r="AC2084">
            <v>0</v>
          </cell>
        </row>
        <row r="2085">
          <cell r="F2085">
            <v>8544738</v>
          </cell>
          <cell r="G2085">
            <v>36</v>
          </cell>
          <cell r="H2085">
            <v>2</v>
          </cell>
          <cell r="I2085" t="str">
            <v>38</v>
          </cell>
          <cell r="J2085" t="str">
            <v>FUEL SLIP ON-2</v>
          </cell>
          <cell r="K2085" t="str">
            <v>00/0</v>
          </cell>
          <cell r="L2085" t="str">
            <v/>
          </cell>
          <cell r="M2085" t="str">
            <v>U</v>
          </cell>
          <cell r="N2085" t="str">
            <v>D</v>
          </cell>
          <cell r="O2085">
            <v>9999</v>
          </cell>
          <cell r="P2085">
            <v>3951</v>
          </cell>
          <cell r="Q2085">
            <v>3951</v>
          </cell>
          <cell r="R2085">
            <v>0</v>
          </cell>
          <cell r="S2085">
            <v>3</v>
          </cell>
          <cell r="T2085">
            <v>1</v>
          </cell>
          <cell r="U2085">
            <v>3</v>
          </cell>
          <cell r="V2085">
            <v>24356.53</v>
          </cell>
          <cell r="W2085">
            <v>52</v>
          </cell>
          <cell r="X2085">
            <v>452005.91</v>
          </cell>
          <cell r="Y2085">
            <v>80005</v>
          </cell>
          <cell r="Z2085" t="str">
            <v xml:space="preserve">BATA INDIA     </v>
          </cell>
          <cell r="AA2085">
            <v>7</v>
          </cell>
          <cell r="AB2085">
            <v>59823.05</v>
          </cell>
        </row>
        <row r="2086">
          <cell r="F2086">
            <v>8243840</v>
          </cell>
          <cell r="G2086">
            <v>36</v>
          </cell>
          <cell r="H2086">
            <v>2</v>
          </cell>
          <cell r="I2086" t="str">
            <v>40</v>
          </cell>
          <cell r="J2086" t="str">
            <v>TAMPA</v>
          </cell>
          <cell r="K2086" t="str">
            <v>00/0</v>
          </cell>
          <cell r="L2086" t="str">
            <v/>
          </cell>
          <cell r="M2086" t="str">
            <v>U</v>
          </cell>
          <cell r="N2086" t="str">
            <v>D</v>
          </cell>
          <cell r="O2086">
            <v>13999</v>
          </cell>
          <cell r="P2086">
            <v>4942</v>
          </cell>
          <cell r="Q2086">
            <v>4942</v>
          </cell>
          <cell r="R2086">
            <v>1</v>
          </cell>
          <cell r="S2086">
            <v>0</v>
          </cell>
          <cell r="T2086">
            <v>0</v>
          </cell>
          <cell r="U2086">
            <v>1</v>
          </cell>
          <cell r="V2086">
            <v>11965</v>
          </cell>
          <cell r="W2086">
            <v>11</v>
          </cell>
          <cell r="X2086">
            <v>126829.06</v>
          </cell>
          <cell r="Y2086">
            <v>80005</v>
          </cell>
          <cell r="Z2086" t="str">
            <v xml:space="preserve">BATA INDIA     </v>
          </cell>
          <cell r="AA2086">
            <v>25</v>
          </cell>
          <cell r="AB2086">
            <v>274527.46999999997</v>
          </cell>
          <cell r="AC2086">
            <v>41</v>
          </cell>
        </row>
        <row r="2087">
          <cell r="F2087">
            <v>8246840</v>
          </cell>
          <cell r="G2087">
            <v>36</v>
          </cell>
          <cell r="H2087">
            <v>2</v>
          </cell>
          <cell r="I2087" t="str">
            <v>40</v>
          </cell>
          <cell r="J2087" t="str">
            <v>TAMPA</v>
          </cell>
          <cell r="K2087" t="str">
            <v>00/0</v>
          </cell>
          <cell r="L2087" t="str">
            <v/>
          </cell>
          <cell r="M2087" t="str">
            <v>U</v>
          </cell>
          <cell r="N2087" t="str">
            <v>D</v>
          </cell>
          <cell r="O2087">
            <v>13999</v>
          </cell>
          <cell r="P2087">
            <v>5223</v>
          </cell>
          <cell r="Q2087">
            <v>5223</v>
          </cell>
          <cell r="R2087">
            <v>0</v>
          </cell>
          <cell r="S2087">
            <v>4</v>
          </cell>
          <cell r="T2087">
            <v>0</v>
          </cell>
          <cell r="U2087">
            <v>2</v>
          </cell>
          <cell r="V2087">
            <v>22135.3</v>
          </cell>
          <cell r="W2087">
            <v>14</v>
          </cell>
          <cell r="X2087">
            <v>162125.9</v>
          </cell>
          <cell r="Y2087">
            <v>80005</v>
          </cell>
          <cell r="Z2087" t="str">
            <v xml:space="preserve">BATA INDIA     </v>
          </cell>
          <cell r="AA2087">
            <v>3</v>
          </cell>
          <cell r="AB2087">
            <v>35895</v>
          </cell>
        </row>
        <row r="2088">
          <cell r="F2088">
            <v>8243741</v>
          </cell>
          <cell r="G2088">
            <v>36</v>
          </cell>
          <cell r="H2088">
            <v>2</v>
          </cell>
          <cell r="I2088" t="str">
            <v>41</v>
          </cell>
          <cell r="J2088" t="str">
            <v>SWANKY</v>
          </cell>
          <cell r="K2088" t="str">
            <v>00/0</v>
          </cell>
          <cell r="L2088" t="str">
            <v/>
          </cell>
          <cell r="M2088" t="str">
            <v>U</v>
          </cell>
          <cell r="N2088" t="str">
            <v>W</v>
          </cell>
          <cell r="O2088">
            <v>12999</v>
          </cell>
          <cell r="P2088">
            <v>6010</v>
          </cell>
          <cell r="Q2088">
            <v>6010</v>
          </cell>
          <cell r="R2088">
            <v>0</v>
          </cell>
          <cell r="S2088">
            <v>0</v>
          </cell>
          <cell r="T2088">
            <v>0</v>
          </cell>
          <cell r="U2088">
            <v>0</v>
          </cell>
          <cell r="V2088">
            <v>0</v>
          </cell>
          <cell r="W2088">
            <v>0</v>
          </cell>
          <cell r="X2088">
            <v>0</v>
          </cell>
          <cell r="Y2088">
            <v>80005</v>
          </cell>
          <cell r="Z2088" t="str">
            <v xml:space="preserve">BATA INDIA     </v>
          </cell>
        </row>
        <row r="2089">
          <cell r="F2089">
            <v>8246741</v>
          </cell>
          <cell r="G2089">
            <v>36</v>
          </cell>
          <cell r="H2089">
            <v>2</v>
          </cell>
          <cell r="I2089" t="str">
            <v>41</v>
          </cell>
          <cell r="J2089" t="str">
            <v>SWANKY</v>
          </cell>
          <cell r="K2089" t="str">
            <v>00/0</v>
          </cell>
          <cell r="L2089" t="str">
            <v/>
          </cell>
          <cell r="M2089" t="str">
            <v>U</v>
          </cell>
          <cell r="N2089" t="str">
            <v>W</v>
          </cell>
          <cell r="O2089">
            <v>12999</v>
          </cell>
          <cell r="P2089">
            <v>6010</v>
          </cell>
          <cell r="Q2089">
            <v>6010</v>
          </cell>
          <cell r="R2089">
            <v>0</v>
          </cell>
          <cell r="S2089">
            <v>0</v>
          </cell>
          <cell r="T2089">
            <v>0</v>
          </cell>
          <cell r="U2089">
            <v>0</v>
          </cell>
          <cell r="V2089">
            <v>0</v>
          </cell>
          <cell r="W2089">
            <v>0</v>
          </cell>
          <cell r="X2089">
            <v>0</v>
          </cell>
          <cell r="Y2089">
            <v>80005</v>
          </cell>
          <cell r="Z2089" t="str">
            <v xml:space="preserve">BATA INDIA     </v>
          </cell>
        </row>
        <row r="2090">
          <cell r="F2090">
            <v>8546745</v>
          </cell>
          <cell r="G2090">
            <v>36</v>
          </cell>
          <cell r="H2090">
            <v>2</v>
          </cell>
          <cell r="I2090" t="str">
            <v>45</v>
          </cell>
          <cell r="J2090" t="str">
            <v>TAMPA SLIPON N</v>
          </cell>
          <cell r="K2090" t="str">
            <v>00/0</v>
          </cell>
          <cell r="L2090" t="str">
            <v/>
          </cell>
          <cell r="M2090" t="str">
            <v>U</v>
          </cell>
          <cell r="N2090" t="str">
            <v>D</v>
          </cell>
          <cell r="O2090">
            <v>12999</v>
          </cell>
          <cell r="P2090">
            <v>4968</v>
          </cell>
          <cell r="Q2090">
            <v>4968</v>
          </cell>
          <cell r="R2090">
            <v>2</v>
          </cell>
          <cell r="S2090">
            <v>0</v>
          </cell>
          <cell r="T2090">
            <v>0</v>
          </cell>
          <cell r="U2090">
            <v>1</v>
          </cell>
          <cell r="V2090">
            <v>11110.3</v>
          </cell>
          <cell r="W2090">
            <v>23</v>
          </cell>
          <cell r="X2090">
            <v>248315.19</v>
          </cell>
          <cell r="Y2090">
            <v>80005</v>
          </cell>
          <cell r="Z2090" t="str">
            <v xml:space="preserve">BATA INDIA     </v>
          </cell>
          <cell r="AA2090">
            <v>18</v>
          </cell>
          <cell r="AB2090">
            <v>187763.95</v>
          </cell>
        </row>
        <row r="2091">
          <cell r="F2091">
            <v>8246854</v>
          </cell>
          <cell r="G2091">
            <v>36</v>
          </cell>
          <cell r="H2091">
            <v>2</v>
          </cell>
          <cell r="I2091" t="str">
            <v>54</v>
          </cell>
          <cell r="J2091" t="str">
            <v>TAYLOR LACE UP</v>
          </cell>
          <cell r="K2091" t="str">
            <v>00/0</v>
          </cell>
          <cell r="L2091" t="str">
            <v/>
          </cell>
          <cell r="M2091" t="str">
            <v>U</v>
          </cell>
          <cell r="N2091" t="str">
            <v>B</v>
          </cell>
          <cell r="O2091">
            <v>8999</v>
          </cell>
          <cell r="P2091">
            <v>3647</v>
          </cell>
          <cell r="Q2091">
            <v>3647</v>
          </cell>
          <cell r="R2091">
            <v>0</v>
          </cell>
          <cell r="S2091">
            <v>0</v>
          </cell>
          <cell r="T2091">
            <v>0</v>
          </cell>
          <cell r="U2091">
            <v>0</v>
          </cell>
          <cell r="V2091">
            <v>0</v>
          </cell>
          <cell r="W2091">
            <v>34</v>
          </cell>
          <cell r="X2091">
            <v>260355.59</v>
          </cell>
          <cell r="Y2091">
            <v>80005</v>
          </cell>
          <cell r="Z2091" t="str">
            <v xml:space="preserve">BATA INDIA     </v>
          </cell>
          <cell r="AA2091">
            <v>59</v>
          </cell>
          <cell r="AB2091">
            <v>448796.13</v>
          </cell>
        </row>
        <row r="2092">
          <cell r="F2092">
            <v>8546754</v>
          </cell>
          <cell r="G2092">
            <v>36</v>
          </cell>
          <cell r="H2092">
            <v>2</v>
          </cell>
          <cell r="I2092" t="str">
            <v>54</v>
          </cell>
          <cell r="J2092" t="str">
            <v>NEW FRED LASER</v>
          </cell>
          <cell r="K2092" t="str">
            <v>00/0</v>
          </cell>
          <cell r="L2092" t="str">
            <v/>
          </cell>
          <cell r="M2092" t="str">
            <v>U</v>
          </cell>
          <cell r="N2092" t="str">
            <v>D</v>
          </cell>
          <cell r="O2092">
            <v>10999</v>
          </cell>
          <cell r="P2092">
            <v>4415</v>
          </cell>
          <cell r="Q2092">
            <v>4415</v>
          </cell>
          <cell r="R2092">
            <v>1</v>
          </cell>
          <cell r="S2092">
            <v>2</v>
          </cell>
          <cell r="T2092">
            <v>1</v>
          </cell>
          <cell r="U2092">
            <v>3</v>
          </cell>
          <cell r="V2092">
            <v>24912.26</v>
          </cell>
          <cell r="W2092">
            <v>33</v>
          </cell>
          <cell r="X2092">
            <v>294716.68</v>
          </cell>
          <cell r="Y2092">
            <v>80005</v>
          </cell>
          <cell r="Z2092" t="str">
            <v xml:space="preserve">BATA INDIA     </v>
          </cell>
          <cell r="AA2092">
            <v>3</v>
          </cell>
          <cell r="AB2092">
            <v>28202.55</v>
          </cell>
        </row>
        <row r="2093">
          <cell r="F2093">
            <v>8246763</v>
          </cell>
          <cell r="G2093">
            <v>36</v>
          </cell>
          <cell r="H2093">
            <v>2</v>
          </cell>
          <cell r="I2093" t="str">
            <v>63</v>
          </cell>
          <cell r="J2093" t="str">
            <v>ELAN NEW DERBY</v>
          </cell>
          <cell r="K2093" t="str">
            <v>00/0</v>
          </cell>
          <cell r="L2093" t="str">
            <v/>
          </cell>
          <cell r="M2093" t="str">
            <v>U</v>
          </cell>
          <cell r="N2093" t="str">
            <v>W</v>
          </cell>
          <cell r="O2093">
            <v>12999</v>
          </cell>
          <cell r="P2093">
            <v>5612.43</v>
          </cell>
          <cell r="Q2093">
            <v>5612.43</v>
          </cell>
          <cell r="R2093">
            <v>0</v>
          </cell>
          <cell r="S2093">
            <v>0</v>
          </cell>
          <cell r="T2093">
            <v>0</v>
          </cell>
          <cell r="U2093">
            <v>0</v>
          </cell>
          <cell r="V2093">
            <v>0</v>
          </cell>
          <cell r="W2093">
            <v>0</v>
          </cell>
          <cell r="X2093">
            <v>0</v>
          </cell>
          <cell r="Y2093">
            <v>80005</v>
          </cell>
          <cell r="Z2093" t="str">
            <v xml:space="preserve">BATA INDIA     </v>
          </cell>
        </row>
        <row r="2094">
          <cell r="F2094">
            <v>8544965</v>
          </cell>
          <cell r="G2094">
            <v>36</v>
          </cell>
          <cell r="H2094">
            <v>2</v>
          </cell>
          <cell r="I2094" t="str">
            <v>65</v>
          </cell>
          <cell r="J2094" t="str">
            <v>MOCCA PENNY LO</v>
          </cell>
          <cell r="K2094" t="str">
            <v>00/0</v>
          </cell>
          <cell r="L2094" t="str">
            <v/>
          </cell>
          <cell r="M2094" t="str">
            <v>U</v>
          </cell>
          <cell r="N2094" t="str">
            <v>D</v>
          </cell>
          <cell r="O2094">
            <v>13999</v>
          </cell>
          <cell r="P2094">
            <v>4981</v>
          </cell>
          <cell r="Q2094">
            <v>4981</v>
          </cell>
          <cell r="R2094">
            <v>1</v>
          </cell>
          <cell r="S2094">
            <v>0</v>
          </cell>
          <cell r="T2094">
            <v>2</v>
          </cell>
          <cell r="U2094">
            <v>0</v>
          </cell>
          <cell r="V2094">
            <v>0</v>
          </cell>
          <cell r="W2094">
            <v>23</v>
          </cell>
          <cell r="X2094">
            <v>268614.36</v>
          </cell>
          <cell r="Y2094">
            <v>80005</v>
          </cell>
          <cell r="Z2094" t="str">
            <v xml:space="preserve">BATA INDIA     </v>
          </cell>
          <cell r="AA2094">
            <v>19</v>
          </cell>
          <cell r="AB2094">
            <v>214446.73</v>
          </cell>
          <cell r="AC2094">
            <v>58</v>
          </cell>
        </row>
        <row r="2095">
          <cell r="F2095">
            <v>8546866</v>
          </cell>
          <cell r="G2095">
            <v>36</v>
          </cell>
          <cell r="H2095">
            <v>2</v>
          </cell>
          <cell r="I2095" t="str">
            <v>66</v>
          </cell>
          <cell r="J2095" t="str">
            <v>TAYLOR SLIP ON</v>
          </cell>
          <cell r="K2095" t="str">
            <v>00/0</v>
          </cell>
          <cell r="L2095" t="str">
            <v/>
          </cell>
          <cell r="M2095" t="str">
            <v>U</v>
          </cell>
          <cell r="N2095" t="str">
            <v>B</v>
          </cell>
          <cell r="O2095">
            <v>8999</v>
          </cell>
          <cell r="P2095">
            <v>3647</v>
          </cell>
          <cell r="Q2095">
            <v>3647</v>
          </cell>
          <cell r="R2095">
            <v>0</v>
          </cell>
          <cell r="S2095">
            <v>0</v>
          </cell>
          <cell r="T2095">
            <v>0</v>
          </cell>
          <cell r="U2095">
            <v>0</v>
          </cell>
          <cell r="V2095">
            <v>0</v>
          </cell>
          <cell r="W2095">
            <v>1</v>
          </cell>
          <cell r="X2095">
            <v>7691.45</v>
          </cell>
          <cell r="Y2095">
            <v>80005</v>
          </cell>
          <cell r="Z2095" t="str">
            <v xml:space="preserve">BATA INDIA     </v>
          </cell>
          <cell r="AA2095">
            <v>77</v>
          </cell>
          <cell r="AB2095">
            <v>539400.65</v>
          </cell>
          <cell r="AC2095">
            <v>144</v>
          </cell>
        </row>
        <row r="2096">
          <cell r="F2096">
            <v>8544866</v>
          </cell>
          <cell r="G2096">
            <v>36</v>
          </cell>
          <cell r="H2096">
            <v>2</v>
          </cell>
          <cell r="I2096" t="str">
            <v>66</v>
          </cell>
          <cell r="J2096" t="str">
            <v>TAYLOR SLIP ON</v>
          </cell>
          <cell r="K2096" t="str">
            <v>00/0</v>
          </cell>
          <cell r="L2096" t="str">
            <v/>
          </cell>
          <cell r="M2096" t="str">
            <v>U</v>
          </cell>
          <cell r="N2096" t="str">
            <v>W</v>
          </cell>
          <cell r="O2096">
            <v>8999</v>
          </cell>
          <cell r="P2096">
            <v>3647</v>
          </cell>
          <cell r="Q2096">
            <v>3647</v>
          </cell>
          <cell r="R2096">
            <v>0</v>
          </cell>
          <cell r="S2096">
            <v>0</v>
          </cell>
          <cell r="T2096">
            <v>0</v>
          </cell>
          <cell r="U2096">
            <v>0</v>
          </cell>
          <cell r="V2096">
            <v>0</v>
          </cell>
          <cell r="W2096">
            <v>0</v>
          </cell>
          <cell r="X2096">
            <v>0</v>
          </cell>
          <cell r="Y2096">
            <v>80005</v>
          </cell>
          <cell r="Z2096" t="str">
            <v xml:space="preserve">BATA INDIA     </v>
          </cell>
        </row>
        <row r="2097">
          <cell r="F2097">
            <v>8243969</v>
          </cell>
          <cell r="G2097">
            <v>36</v>
          </cell>
          <cell r="H2097">
            <v>2</v>
          </cell>
          <cell r="I2097" t="str">
            <v>69</v>
          </cell>
          <cell r="J2097" t="str">
            <v>NEW BRUCE</v>
          </cell>
          <cell r="K2097" t="str">
            <v>00/0</v>
          </cell>
          <cell r="L2097" t="str">
            <v/>
          </cell>
          <cell r="M2097" t="str">
            <v>U</v>
          </cell>
          <cell r="N2097" t="str">
            <v>D</v>
          </cell>
          <cell r="O2097">
            <v>9999</v>
          </cell>
          <cell r="P2097">
            <v>3648</v>
          </cell>
          <cell r="Q2097">
            <v>3648</v>
          </cell>
          <cell r="R2097">
            <v>0</v>
          </cell>
          <cell r="S2097">
            <v>0</v>
          </cell>
          <cell r="T2097">
            <v>0</v>
          </cell>
          <cell r="U2097">
            <v>1</v>
          </cell>
          <cell r="V2097">
            <v>7264.23</v>
          </cell>
          <cell r="W2097">
            <v>19</v>
          </cell>
          <cell r="X2097">
            <v>158103.78</v>
          </cell>
          <cell r="Y2097">
            <v>80005</v>
          </cell>
          <cell r="Z2097" t="str">
            <v xml:space="preserve">BATA INDIA     </v>
          </cell>
          <cell r="AA2097">
            <v>21</v>
          </cell>
          <cell r="AB2097">
            <v>161948.79999999999</v>
          </cell>
          <cell r="AC2097">
            <v>33</v>
          </cell>
        </row>
        <row r="2098">
          <cell r="F2098">
            <v>8546069</v>
          </cell>
          <cell r="G2098">
            <v>36</v>
          </cell>
          <cell r="H2098">
            <v>2</v>
          </cell>
          <cell r="I2098" t="str">
            <v>69</v>
          </cell>
          <cell r="J2098" t="str">
            <v>NEW BRUCE SLIP</v>
          </cell>
          <cell r="K2098" t="str">
            <v>27/8</v>
          </cell>
          <cell r="L2098" t="str">
            <v>-</v>
          </cell>
          <cell r="M2098" t="str">
            <v>U</v>
          </cell>
          <cell r="N2098" t="str">
            <v>D</v>
          </cell>
          <cell r="O2098">
            <v>5999</v>
          </cell>
          <cell r="P2098">
            <v>3034</v>
          </cell>
          <cell r="Q2098">
            <v>3034</v>
          </cell>
          <cell r="R2098">
            <v>0</v>
          </cell>
          <cell r="S2098">
            <v>0</v>
          </cell>
          <cell r="T2098">
            <v>0</v>
          </cell>
          <cell r="U2098">
            <v>0</v>
          </cell>
          <cell r="V2098">
            <v>0</v>
          </cell>
          <cell r="W2098">
            <v>2</v>
          </cell>
          <cell r="X2098">
            <v>8117.95</v>
          </cell>
          <cell r="Y2098">
            <v>80005</v>
          </cell>
          <cell r="Z2098" t="str">
            <v xml:space="preserve">BATA INDIA     </v>
          </cell>
          <cell r="AA2098">
            <v>8</v>
          </cell>
          <cell r="AB2098">
            <v>51275.199999999997</v>
          </cell>
          <cell r="AC2098">
            <v>85</v>
          </cell>
        </row>
        <row r="2099">
          <cell r="F2099">
            <v>8244773</v>
          </cell>
          <cell r="G2099">
            <v>36</v>
          </cell>
          <cell r="H2099">
            <v>2</v>
          </cell>
          <cell r="I2099" t="str">
            <v>73</v>
          </cell>
          <cell r="J2099" t="str">
            <v>CORSO OXFORD</v>
          </cell>
          <cell r="K2099" t="str">
            <v>00/0</v>
          </cell>
          <cell r="L2099" t="str">
            <v/>
          </cell>
          <cell r="M2099" t="str">
            <v>U</v>
          </cell>
          <cell r="N2099" t="str">
            <v>W</v>
          </cell>
          <cell r="O2099">
            <v>10999</v>
          </cell>
          <cell r="P2099">
            <v>4953.51</v>
          </cell>
          <cell r="Q2099">
            <v>4653.51</v>
          </cell>
          <cell r="R2099">
            <v>0</v>
          </cell>
          <cell r="S2099">
            <v>0</v>
          </cell>
          <cell r="T2099">
            <v>0</v>
          </cell>
          <cell r="U2099">
            <v>0</v>
          </cell>
          <cell r="V2099">
            <v>0</v>
          </cell>
          <cell r="W2099">
            <v>0</v>
          </cell>
          <cell r="X2099">
            <v>0</v>
          </cell>
          <cell r="Y2099">
            <v>80005</v>
          </cell>
          <cell r="Z2099" t="str">
            <v xml:space="preserve">BATA INDIA     </v>
          </cell>
        </row>
        <row r="2100">
          <cell r="F2100">
            <v>8546873</v>
          </cell>
          <cell r="G2100">
            <v>36</v>
          </cell>
          <cell r="H2100">
            <v>2</v>
          </cell>
          <cell r="I2100" t="str">
            <v>73</v>
          </cell>
          <cell r="J2100" t="str">
            <v>AARON SLIP ON</v>
          </cell>
          <cell r="K2100" t="str">
            <v>00/0</v>
          </cell>
          <cell r="L2100" t="str">
            <v/>
          </cell>
          <cell r="M2100" t="str">
            <v>U</v>
          </cell>
          <cell r="N2100" t="str">
            <v>D</v>
          </cell>
          <cell r="O2100">
            <v>8999</v>
          </cell>
          <cell r="P2100">
            <v>3302</v>
          </cell>
          <cell r="Q2100">
            <v>3302</v>
          </cell>
          <cell r="R2100">
            <v>2</v>
          </cell>
          <cell r="S2100">
            <v>0</v>
          </cell>
          <cell r="T2100">
            <v>1</v>
          </cell>
          <cell r="U2100">
            <v>2</v>
          </cell>
          <cell r="V2100">
            <v>15382.9</v>
          </cell>
          <cell r="W2100">
            <v>35</v>
          </cell>
          <cell r="X2100">
            <v>262663.03999999998</v>
          </cell>
          <cell r="Y2100">
            <v>80005</v>
          </cell>
          <cell r="Z2100" t="str">
            <v xml:space="preserve">BATA INDIA     </v>
          </cell>
          <cell r="AA2100">
            <v>65</v>
          </cell>
          <cell r="AB2100">
            <v>446625.31</v>
          </cell>
          <cell r="AC2100">
            <v>65</v>
          </cell>
        </row>
        <row r="2101">
          <cell r="F2101">
            <v>8544873</v>
          </cell>
          <cell r="G2101">
            <v>36</v>
          </cell>
          <cell r="H2101">
            <v>2</v>
          </cell>
          <cell r="I2101" t="str">
            <v>73</v>
          </cell>
          <cell r="J2101" t="str">
            <v>AARON SLIP ON</v>
          </cell>
          <cell r="K2101" t="str">
            <v>00/0</v>
          </cell>
          <cell r="L2101" t="str">
            <v/>
          </cell>
          <cell r="M2101" t="str">
            <v>U</v>
          </cell>
          <cell r="N2101" t="str">
            <v>B</v>
          </cell>
          <cell r="O2101">
            <v>8999</v>
          </cell>
          <cell r="P2101">
            <v>3302</v>
          </cell>
          <cell r="Q2101">
            <v>3302</v>
          </cell>
          <cell r="R2101">
            <v>0</v>
          </cell>
          <cell r="S2101">
            <v>1</v>
          </cell>
          <cell r="T2101">
            <v>1</v>
          </cell>
          <cell r="U2101">
            <v>3</v>
          </cell>
          <cell r="V2101">
            <v>21920.639999999999</v>
          </cell>
          <cell r="W2101">
            <v>35</v>
          </cell>
          <cell r="X2101">
            <v>261124.74</v>
          </cell>
          <cell r="Y2101">
            <v>80005</v>
          </cell>
          <cell r="Z2101" t="str">
            <v xml:space="preserve">BATA INDIA     </v>
          </cell>
          <cell r="AA2101">
            <v>34</v>
          </cell>
          <cell r="AB2101">
            <v>241706.9</v>
          </cell>
          <cell r="AC2101">
            <v>47</v>
          </cell>
        </row>
        <row r="2102">
          <cell r="F2102">
            <v>8246174</v>
          </cell>
          <cell r="G2102">
            <v>36</v>
          </cell>
          <cell r="H2102">
            <v>2</v>
          </cell>
          <cell r="I2102" t="str">
            <v>74</v>
          </cell>
          <cell r="J2102" t="str">
            <v>ELGAR OXFORD</v>
          </cell>
          <cell r="K2102" t="str">
            <v>00/0</v>
          </cell>
          <cell r="L2102" t="str">
            <v/>
          </cell>
          <cell r="M2102" t="str">
            <v>U</v>
          </cell>
          <cell r="N2102" t="str">
            <v>D</v>
          </cell>
          <cell r="O2102">
            <v>10999</v>
          </cell>
          <cell r="P2102">
            <v>4355</v>
          </cell>
          <cell r="Q2102">
            <v>4355</v>
          </cell>
          <cell r="R2102">
            <v>0</v>
          </cell>
          <cell r="S2102">
            <v>1</v>
          </cell>
          <cell r="T2102">
            <v>0</v>
          </cell>
          <cell r="U2102">
            <v>3</v>
          </cell>
          <cell r="V2102">
            <v>25382.31</v>
          </cell>
          <cell r="W2102">
            <v>25</v>
          </cell>
          <cell r="X2102">
            <v>230790.89</v>
          </cell>
          <cell r="Y2102">
            <v>80005</v>
          </cell>
          <cell r="Z2102" t="str">
            <v xml:space="preserve">BATA INDIA     </v>
          </cell>
          <cell r="AA2102">
            <v>30</v>
          </cell>
          <cell r="AB2102">
            <v>269804.40999999997</v>
          </cell>
        </row>
        <row r="2103">
          <cell r="F2103">
            <v>8246776</v>
          </cell>
          <cell r="G2103">
            <v>36</v>
          </cell>
          <cell r="H2103">
            <v>2</v>
          </cell>
          <cell r="I2103" t="str">
            <v>76</v>
          </cell>
          <cell r="J2103" t="str">
            <v>ELGAR DERBY</v>
          </cell>
          <cell r="K2103" t="str">
            <v>00/0</v>
          </cell>
          <cell r="L2103" t="str">
            <v/>
          </cell>
          <cell r="M2103" t="str">
            <v>U</v>
          </cell>
          <cell r="N2103" t="str">
            <v>W</v>
          </cell>
          <cell r="O2103">
            <v>10999</v>
          </cell>
          <cell r="P2103">
            <v>4857</v>
          </cell>
          <cell r="Q2103">
            <v>4857</v>
          </cell>
          <cell r="R2103">
            <v>0</v>
          </cell>
          <cell r="S2103">
            <v>0</v>
          </cell>
          <cell r="T2103">
            <v>0</v>
          </cell>
          <cell r="U2103">
            <v>0</v>
          </cell>
          <cell r="V2103">
            <v>0</v>
          </cell>
          <cell r="W2103">
            <v>0</v>
          </cell>
          <cell r="X2103">
            <v>0</v>
          </cell>
          <cell r="Y2103">
            <v>80005</v>
          </cell>
          <cell r="Z2103" t="str">
            <v xml:space="preserve">BATA INDIA     </v>
          </cell>
        </row>
        <row r="2104">
          <cell r="F2104">
            <v>8243881</v>
          </cell>
          <cell r="G2104">
            <v>36</v>
          </cell>
          <cell r="H2104">
            <v>2</v>
          </cell>
          <cell r="I2104" t="str">
            <v>81</v>
          </cell>
          <cell r="J2104" t="str">
            <v>ZEAL DERBY</v>
          </cell>
          <cell r="K2104" t="str">
            <v>00/0</v>
          </cell>
          <cell r="L2104" t="str">
            <v/>
          </cell>
          <cell r="M2104" t="str">
            <v>U</v>
          </cell>
          <cell r="N2104" t="str">
            <v>D</v>
          </cell>
          <cell r="O2104">
            <v>9999</v>
          </cell>
          <cell r="P2104">
            <v>4717</v>
          </cell>
          <cell r="Q2104">
            <v>4717</v>
          </cell>
          <cell r="R2104">
            <v>0</v>
          </cell>
          <cell r="S2104">
            <v>0</v>
          </cell>
          <cell r="T2104">
            <v>0</v>
          </cell>
          <cell r="U2104">
            <v>0</v>
          </cell>
          <cell r="V2104">
            <v>0</v>
          </cell>
          <cell r="W2104">
            <v>18</v>
          </cell>
          <cell r="X2104">
            <v>148275.72</v>
          </cell>
          <cell r="Y2104">
            <v>80005</v>
          </cell>
          <cell r="Z2104" t="str">
            <v xml:space="preserve">BATA INDIA     </v>
          </cell>
          <cell r="AA2104">
            <v>41</v>
          </cell>
          <cell r="AB2104">
            <v>317916.83</v>
          </cell>
        </row>
        <row r="2105">
          <cell r="F2105">
            <v>8546882</v>
          </cell>
          <cell r="G2105">
            <v>36</v>
          </cell>
          <cell r="H2105">
            <v>2</v>
          </cell>
          <cell r="I2105" t="str">
            <v>82</v>
          </cell>
          <cell r="J2105" t="str">
            <v>LARRY SLIP ON</v>
          </cell>
          <cell r="K2105" t="str">
            <v>00/0</v>
          </cell>
          <cell r="L2105" t="str">
            <v/>
          </cell>
          <cell r="M2105" t="str">
            <v>U</v>
          </cell>
          <cell r="N2105" t="str">
            <v>D</v>
          </cell>
          <cell r="O2105">
            <v>8999</v>
          </cell>
          <cell r="P2105">
            <v>3456</v>
          </cell>
          <cell r="Q2105">
            <v>3456</v>
          </cell>
          <cell r="R2105">
            <v>5</v>
          </cell>
          <cell r="S2105">
            <v>0</v>
          </cell>
          <cell r="T2105">
            <v>3</v>
          </cell>
          <cell r="U2105">
            <v>1</v>
          </cell>
          <cell r="V2105">
            <v>7691.45</v>
          </cell>
          <cell r="W2105">
            <v>93</v>
          </cell>
          <cell r="X2105">
            <v>699152.85</v>
          </cell>
          <cell r="Y2105">
            <v>80005</v>
          </cell>
          <cell r="Z2105" t="str">
            <v xml:space="preserve">BATA INDIA     </v>
          </cell>
          <cell r="AA2105">
            <v>5</v>
          </cell>
          <cell r="AB2105">
            <v>38457.25</v>
          </cell>
        </row>
        <row r="2106">
          <cell r="F2106">
            <v>8546883</v>
          </cell>
          <cell r="G2106">
            <v>36</v>
          </cell>
          <cell r="H2106">
            <v>2</v>
          </cell>
          <cell r="I2106" t="str">
            <v>83</v>
          </cell>
          <cell r="J2106" t="str">
            <v>ANDERSON</v>
          </cell>
          <cell r="K2106" t="str">
            <v>52/7</v>
          </cell>
          <cell r="L2106" t="str">
            <v>-</v>
          </cell>
          <cell r="M2106" t="str">
            <v>U</v>
          </cell>
          <cell r="N2106" t="str">
            <v>B</v>
          </cell>
          <cell r="O2106">
            <v>7999</v>
          </cell>
          <cell r="P2106">
            <v>3119</v>
          </cell>
          <cell r="Q2106">
            <v>3119</v>
          </cell>
          <cell r="R2106">
            <v>0</v>
          </cell>
          <cell r="S2106">
            <v>0</v>
          </cell>
          <cell r="T2106">
            <v>0</v>
          </cell>
          <cell r="U2106">
            <v>0</v>
          </cell>
          <cell r="V2106">
            <v>0</v>
          </cell>
          <cell r="W2106">
            <v>0</v>
          </cell>
          <cell r="X2106">
            <v>0</v>
          </cell>
          <cell r="Y2106">
            <v>80005</v>
          </cell>
          <cell r="Z2106" t="str">
            <v xml:space="preserve">BATA INDIA     </v>
          </cell>
          <cell r="AA2106">
            <v>69</v>
          </cell>
          <cell r="AB2106">
            <v>429856.51</v>
          </cell>
          <cell r="AC2106">
            <v>45</v>
          </cell>
        </row>
        <row r="2107">
          <cell r="F2107">
            <v>8544883</v>
          </cell>
          <cell r="G2107">
            <v>36</v>
          </cell>
          <cell r="H2107">
            <v>2</v>
          </cell>
          <cell r="I2107" t="str">
            <v>83</v>
          </cell>
          <cell r="J2107" t="str">
            <v>ANDERSON</v>
          </cell>
          <cell r="K2107" t="str">
            <v>52/7</v>
          </cell>
          <cell r="L2107" t="str">
            <v>-</v>
          </cell>
          <cell r="M2107" t="str">
            <v>U</v>
          </cell>
          <cell r="N2107" t="str">
            <v>B</v>
          </cell>
          <cell r="O2107">
            <v>7999</v>
          </cell>
          <cell r="P2107">
            <v>3119</v>
          </cell>
          <cell r="Q2107">
            <v>3119</v>
          </cell>
          <cell r="R2107">
            <v>0</v>
          </cell>
          <cell r="S2107">
            <v>0</v>
          </cell>
          <cell r="T2107">
            <v>0</v>
          </cell>
          <cell r="U2107">
            <v>2</v>
          </cell>
          <cell r="V2107">
            <v>13673.5</v>
          </cell>
          <cell r="W2107">
            <v>5</v>
          </cell>
          <cell r="X2107">
            <v>34183.75</v>
          </cell>
          <cell r="Y2107">
            <v>80005</v>
          </cell>
          <cell r="Z2107" t="str">
            <v xml:space="preserve">BATA INDIA     </v>
          </cell>
          <cell r="AA2107">
            <v>68</v>
          </cell>
          <cell r="AB2107">
            <v>431737.58</v>
          </cell>
          <cell r="AC2107">
            <v>15</v>
          </cell>
        </row>
        <row r="2108">
          <cell r="F2108">
            <v>8246084</v>
          </cell>
          <cell r="G2108">
            <v>36</v>
          </cell>
          <cell r="H2108">
            <v>2</v>
          </cell>
          <cell r="I2108" t="str">
            <v>84</v>
          </cell>
          <cell r="J2108" t="str">
            <v>HPO2 FLEX</v>
          </cell>
          <cell r="K2108" t="str">
            <v>47/8</v>
          </cell>
          <cell r="L2108" t="str">
            <v>+</v>
          </cell>
          <cell r="M2108" t="str">
            <v>U</v>
          </cell>
          <cell r="N2108" t="str">
            <v>B</v>
          </cell>
          <cell r="O2108">
            <v>7999</v>
          </cell>
          <cell r="P2108">
            <v>3757</v>
          </cell>
          <cell r="Q2108">
            <v>3757</v>
          </cell>
          <cell r="R2108">
            <v>3</v>
          </cell>
          <cell r="S2108">
            <v>5</v>
          </cell>
          <cell r="T2108">
            <v>0</v>
          </cell>
          <cell r="U2108">
            <v>10</v>
          </cell>
          <cell r="V2108">
            <v>65290.97</v>
          </cell>
          <cell r="W2108">
            <v>96</v>
          </cell>
          <cell r="X2108">
            <v>576970.22</v>
          </cell>
          <cell r="Y2108">
            <v>80005</v>
          </cell>
          <cell r="Z2108" t="str">
            <v xml:space="preserve">BATA INDIA     </v>
          </cell>
          <cell r="AA2108">
            <v>8</v>
          </cell>
          <cell r="AB2108">
            <v>47856.4</v>
          </cell>
          <cell r="AC2108">
            <v>20</v>
          </cell>
        </row>
        <row r="2109">
          <cell r="F2109">
            <v>8246087</v>
          </cell>
          <cell r="G2109">
            <v>36</v>
          </cell>
          <cell r="H2109">
            <v>2</v>
          </cell>
          <cell r="I2109" t="str">
            <v>87</v>
          </cell>
          <cell r="J2109" t="str">
            <v>MOCCA ZERO G</v>
          </cell>
          <cell r="K2109" t="str">
            <v>00/0</v>
          </cell>
          <cell r="L2109" t="str">
            <v/>
          </cell>
          <cell r="M2109" t="str">
            <v>U</v>
          </cell>
          <cell r="N2109" t="str">
            <v>B</v>
          </cell>
          <cell r="O2109">
            <v>10999</v>
          </cell>
          <cell r="P2109">
            <v>4000</v>
          </cell>
          <cell r="Q2109">
            <v>4000</v>
          </cell>
          <cell r="R2109">
            <v>0</v>
          </cell>
          <cell r="S2109">
            <v>2</v>
          </cell>
          <cell r="T2109">
            <v>0</v>
          </cell>
          <cell r="U2109">
            <v>2</v>
          </cell>
          <cell r="V2109">
            <v>17391.580000000002</v>
          </cell>
          <cell r="W2109">
            <v>8</v>
          </cell>
          <cell r="X2109">
            <v>73796.679999999993</v>
          </cell>
          <cell r="Y2109">
            <v>80005</v>
          </cell>
          <cell r="Z2109" t="str">
            <v xml:space="preserve">BATA INDIA     </v>
          </cell>
          <cell r="AA2109">
            <v>36</v>
          </cell>
          <cell r="AB2109">
            <v>301133.43</v>
          </cell>
          <cell r="AC2109">
            <v>131</v>
          </cell>
        </row>
        <row r="2110">
          <cell r="F2110">
            <v>8244999</v>
          </cell>
          <cell r="G2110">
            <v>36</v>
          </cell>
          <cell r="H2110">
            <v>2</v>
          </cell>
          <cell r="I2110" t="str">
            <v>99</v>
          </cell>
          <cell r="J2110" t="str">
            <v>YSLA</v>
          </cell>
          <cell r="K2110" t="str">
            <v>00/0</v>
          </cell>
          <cell r="L2110" t="str">
            <v/>
          </cell>
          <cell r="M2110" t="str">
            <v>U</v>
          </cell>
          <cell r="N2110" t="str">
            <v>D</v>
          </cell>
          <cell r="O2110">
            <v>17999</v>
          </cell>
          <cell r="P2110">
            <v>5963</v>
          </cell>
          <cell r="Q2110">
            <v>5963</v>
          </cell>
          <cell r="R2110">
            <v>0</v>
          </cell>
          <cell r="S2110">
            <v>1</v>
          </cell>
          <cell r="T2110">
            <v>0</v>
          </cell>
          <cell r="U2110">
            <v>1</v>
          </cell>
          <cell r="V2110">
            <v>13076.2</v>
          </cell>
          <cell r="W2110">
            <v>11</v>
          </cell>
          <cell r="X2110">
            <v>166914.20000000001</v>
          </cell>
          <cell r="Y2110">
            <v>80005</v>
          </cell>
          <cell r="Z2110" t="str">
            <v xml:space="preserve">BATA INDIA     </v>
          </cell>
          <cell r="AA2110">
            <v>0</v>
          </cell>
          <cell r="AB2110">
            <v>0</v>
          </cell>
        </row>
        <row r="2111">
          <cell r="F2111">
            <v>8543803</v>
          </cell>
          <cell r="G2111">
            <v>36</v>
          </cell>
          <cell r="H2111">
            <v>4</v>
          </cell>
          <cell r="I2111" t="str">
            <v>03</v>
          </cell>
          <cell r="J2111" t="str">
            <v>LEATHER MOCC</v>
          </cell>
          <cell r="K2111" t="str">
            <v>00/0</v>
          </cell>
          <cell r="L2111" t="str">
            <v/>
          </cell>
          <cell r="M2111" t="str">
            <v>U</v>
          </cell>
          <cell r="N2111" t="str">
            <v>D</v>
          </cell>
          <cell r="O2111">
            <v>8999</v>
          </cell>
          <cell r="P2111">
            <v>4378</v>
          </cell>
          <cell r="Q2111">
            <v>4378</v>
          </cell>
          <cell r="R2111">
            <v>0</v>
          </cell>
          <cell r="S2111">
            <v>1</v>
          </cell>
          <cell r="T2111">
            <v>0</v>
          </cell>
          <cell r="U2111">
            <v>2</v>
          </cell>
          <cell r="V2111">
            <v>15382.9</v>
          </cell>
          <cell r="W2111">
            <v>9</v>
          </cell>
          <cell r="X2111">
            <v>67684.759999999995</v>
          </cell>
          <cell r="Y2111">
            <v>80005</v>
          </cell>
          <cell r="Z2111" t="str">
            <v xml:space="preserve">BATA INDIA     </v>
          </cell>
          <cell r="AA2111">
            <v>0</v>
          </cell>
          <cell r="AB2111">
            <v>0</v>
          </cell>
        </row>
        <row r="2112">
          <cell r="F2112">
            <v>8544006</v>
          </cell>
          <cell r="G2112">
            <v>36</v>
          </cell>
          <cell r="H2112">
            <v>4</v>
          </cell>
          <cell r="I2112" t="str">
            <v>06</v>
          </cell>
          <cell r="J2112" t="str">
            <v>OILY FISHERMAN</v>
          </cell>
          <cell r="K2112" t="str">
            <v>00/0</v>
          </cell>
          <cell r="L2112" t="str">
            <v/>
          </cell>
          <cell r="M2112" t="str">
            <v>U</v>
          </cell>
          <cell r="N2112" t="str">
            <v>B</v>
          </cell>
          <cell r="O2112">
            <v>7999</v>
          </cell>
          <cell r="P2112">
            <v>3397</v>
          </cell>
          <cell r="Q2112">
            <v>3397</v>
          </cell>
          <cell r="R2112">
            <v>3</v>
          </cell>
          <cell r="S2112">
            <v>0</v>
          </cell>
          <cell r="T2112">
            <v>2</v>
          </cell>
          <cell r="U2112">
            <v>1</v>
          </cell>
          <cell r="V2112">
            <v>6836.75</v>
          </cell>
          <cell r="W2112">
            <v>51</v>
          </cell>
          <cell r="X2112">
            <v>334317.08</v>
          </cell>
          <cell r="Y2112">
            <v>80005</v>
          </cell>
          <cell r="Z2112" t="str">
            <v xml:space="preserve">BATA INDIA     </v>
          </cell>
          <cell r="AA2112">
            <v>37</v>
          </cell>
          <cell r="AB2112">
            <v>238670.74</v>
          </cell>
          <cell r="AC2112">
            <v>38</v>
          </cell>
        </row>
        <row r="2113">
          <cell r="F2113">
            <v>8546006</v>
          </cell>
          <cell r="G2113">
            <v>36</v>
          </cell>
          <cell r="H2113">
            <v>4</v>
          </cell>
          <cell r="I2113" t="str">
            <v>06</v>
          </cell>
          <cell r="J2113" t="str">
            <v>OILY FISHERMAN</v>
          </cell>
          <cell r="K2113" t="str">
            <v>00/0</v>
          </cell>
          <cell r="L2113" t="str">
            <v/>
          </cell>
          <cell r="M2113" t="str">
            <v>U</v>
          </cell>
          <cell r="N2113" t="str">
            <v>B</v>
          </cell>
          <cell r="O2113">
            <v>7999</v>
          </cell>
          <cell r="P2113">
            <v>3397</v>
          </cell>
          <cell r="Q2113">
            <v>3397</v>
          </cell>
          <cell r="R2113">
            <v>0</v>
          </cell>
          <cell r="S2113">
            <v>2</v>
          </cell>
          <cell r="T2113">
            <v>0</v>
          </cell>
          <cell r="U2113">
            <v>1</v>
          </cell>
          <cell r="V2113">
            <v>5811.24</v>
          </cell>
          <cell r="W2113">
            <v>26</v>
          </cell>
          <cell r="X2113">
            <v>176729.99</v>
          </cell>
          <cell r="Y2113">
            <v>80005</v>
          </cell>
          <cell r="Z2113" t="str">
            <v xml:space="preserve">BATA INDIA     </v>
          </cell>
          <cell r="AA2113">
            <v>37</v>
          </cell>
          <cell r="AB2113">
            <v>236858.48</v>
          </cell>
          <cell r="AC2113">
            <v>104</v>
          </cell>
        </row>
        <row r="2114">
          <cell r="F2114">
            <v>8646909</v>
          </cell>
          <cell r="G2114">
            <v>36</v>
          </cell>
          <cell r="H2114">
            <v>4</v>
          </cell>
          <cell r="I2114" t="str">
            <v>09</v>
          </cell>
          <cell r="J2114" t="str">
            <v>NEW DECODE SAN</v>
          </cell>
          <cell r="K2114" t="str">
            <v>26/8</v>
          </cell>
          <cell r="L2114" t="str">
            <v>-</v>
          </cell>
          <cell r="M2114" t="str">
            <v>U</v>
          </cell>
          <cell r="N2114" t="str">
            <v>B</v>
          </cell>
          <cell r="O2114">
            <v>7999</v>
          </cell>
          <cell r="P2114">
            <v>3157</v>
          </cell>
          <cell r="Q2114">
            <v>3157</v>
          </cell>
          <cell r="R2114">
            <v>4</v>
          </cell>
          <cell r="S2114">
            <v>5</v>
          </cell>
          <cell r="T2114">
            <v>1</v>
          </cell>
          <cell r="U2114">
            <v>5</v>
          </cell>
          <cell r="V2114">
            <v>31790.89</v>
          </cell>
          <cell r="W2114">
            <v>50</v>
          </cell>
          <cell r="X2114">
            <v>330215.03999999998</v>
          </cell>
          <cell r="Y2114">
            <v>80005</v>
          </cell>
          <cell r="Z2114" t="str">
            <v xml:space="preserve">BATA INDIA     </v>
          </cell>
          <cell r="AA2114">
            <v>0</v>
          </cell>
          <cell r="AB2114">
            <v>0</v>
          </cell>
          <cell r="AC2114">
            <v>0</v>
          </cell>
        </row>
        <row r="2115">
          <cell r="F2115">
            <v>8544910</v>
          </cell>
          <cell r="G2115">
            <v>36</v>
          </cell>
          <cell r="H2115">
            <v>4</v>
          </cell>
          <cell r="I2115" t="str">
            <v>10</v>
          </cell>
          <cell r="J2115" t="str">
            <v>FRANKLIN</v>
          </cell>
          <cell r="K2115" t="str">
            <v>00/0</v>
          </cell>
          <cell r="L2115" t="str">
            <v/>
          </cell>
          <cell r="M2115" t="str">
            <v>U</v>
          </cell>
          <cell r="N2115" t="str">
            <v>D</v>
          </cell>
          <cell r="O2115">
            <v>8999</v>
          </cell>
          <cell r="P2115">
            <v>3774</v>
          </cell>
          <cell r="Q2115">
            <v>3774</v>
          </cell>
          <cell r="R2115">
            <v>0</v>
          </cell>
          <cell r="S2115">
            <v>1</v>
          </cell>
          <cell r="T2115">
            <v>0</v>
          </cell>
          <cell r="U2115">
            <v>3</v>
          </cell>
          <cell r="V2115">
            <v>19613.22</v>
          </cell>
          <cell r="W2115">
            <v>47</v>
          </cell>
          <cell r="X2115">
            <v>353422.18</v>
          </cell>
          <cell r="Y2115">
            <v>80005</v>
          </cell>
          <cell r="Z2115" t="str">
            <v xml:space="preserve">BATA INDIA     </v>
          </cell>
          <cell r="AA2115">
            <v>35</v>
          </cell>
          <cell r="AB2115">
            <v>246126.45</v>
          </cell>
          <cell r="AC2115">
            <v>25</v>
          </cell>
        </row>
        <row r="2116">
          <cell r="F2116">
            <v>8546910</v>
          </cell>
          <cell r="G2116">
            <v>36</v>
          </cell>
          <cell r="H2116">
            <v>4</v>
          </cell>
          <cell r="I2116" t="str">
            <v>10</v>
          </cell>
          <cell r="J2116" t="str">
            <v>FRANKLIN</v>
          </cell>
          <cell r="K2116" t="str">
            <v>00/0</v>
          </cell>
          <cell r="L2116" t="str">
            <v/>
          </cell>
          <cell r="M2116" t="str">
            <v>U</v>
          </cell>
          <cell r="N2116" t="str">
            <v>D</v>
          </cell>
          <cell r="O2116">
            <v>8999</v>
          </cell>
          <cell r="P2116">
            <v>3401</v>
          </cell>
          <cell r="Q2116">
            <v>3401</v>
          </cell>
          <cell r="R2116">
            <v>1</v>
          </cell>
          <cell r="S2116">
            <v>0</v>
          </cell>
          <cell r="T2116">
            <v>0</v>
          </cell>
          <cell r="U2116">
            <v>0</v>
          </cell>
          <cell r="V2116">
            <v>0</v>
          </cell>
          <cell r="W2116">
            <v>0</v>
          </cell>
          <cell r="X2116">
            <v>-1153.71</v>
          </cell>
          <cell r="Y2116">
            <v>80005</v>
          </cell>
          <cell r="Z2116" t="str">
            <v xml:space="preserve">BATA INDIA     </v>
          </cell>
          <cell r="AA2116">
            <v>4</v>
          </cell>
          <cell r="AB2116">
            <v>28210.34</v>
          </cell>
          <cell r="AC2116">
            <v>44</v>
          </cell>
        </row>
        <row r="2117">
          <cell r="F2117">
            <v>8534912</v>
          </cell>
          <cell r="G2117">
            <v>36</v>
          </cell>
          <cell r="H2117">
            <v>4</v>
          </cell>
          <cell r="I2117" t="str">
            <v>12</v>
          </cell>
          <cell r="J2117" t="str">
            <v>KEENAN SLIP ON</v>
          </cell>
          <cell r="K2117" t="str">
            <v>00/0</v>
          </cell>
          <cell r="L2117" t="str">
            <v/>
          </cell>
          <cell r="M2117" t="str">
            <v>U</v>
          </cell>
          <cell r="N2117" t="str">
            <v>W</v>
          </cell>
          <cell r="O2117">
            <v>8999</v>
          </cell>
          <cell r="P2117">
            <v>4141</v>
          </cell>
          <cell r="Q2117">
            <v>4141</v>
          </cell>
          <cell r="R2117">
            <v>0</v>
          </cell>
          <cell r="S2117">
            <v>0</v>
          </cell>
          <cell r="T2117">
            <v>0</v>
          </cell>
          <cell r="U2117">
            <v>0</v>
          </cell>
          <cell r="V2117">
            <v>0</v>
          </cell>
          <cell r="W2117">
            <v>0</v>
          </cell>
          <cell r="X2117">
            <v>0</v>
          </cell>
          <cell r="Y2117">
            <v>80005</v>
          </cell>
          <cell r="Z2117" t="str">
            <v xml:space="preserve">BATA INDIA     </v>
          </cell>
        </row>
        <row r="2118">
          <cell r="F2118">
            <v>8539912</v>
          </cell>
          <cell r="G2118">
            <v>36</v>
          </cell>
          <cell r="H2118">
            <v>4</v>
          </cell>
          <cell r="I2118" t="str">
            <v>12</v>
          </cell>
          <cell r="J2118" t="str">
            <v>KEENAN SLIP ON</v>
          </cell>
          <cell r="K2118" t="str">
            <v>00/0</v>
          </cell>
          <cell r="L2118" t="str">
            <v/>
          </cell>
          <cell r="M2118" t="str">
            <v>U</v>
          </cell>
          <cell r="N2118" t="str">
            <v>W</v>
          </cell>
          <cell r="O2118">
            <v>8999</v>
          </cell>
          <cell r="P2118">
            <v>4141</v>
          </cell>
          <cell r="Q2118">
            <v>4141</v>
          </cell>
          <cell r="R2118">
            <v>0</v>
          </cell>
          <cell r="S2118">
            <v>0</v>
          </cell>
          <cell r="T2118">
            <v>0</v>
          </cell>
          <cell r="U2118">
            <v>0</v>
          </cell>
          <cell r="V2118">
            <v>0</v>
          </cell>
          <cell r="W2118">
            <v>0</v>
          </cell>
          <cell r="X2118">
            <v>0</v>
          </cell>
          <cell r="Y2118">
            <v>80005</v>
          </cell>
          <cell r="Z2118" t="str">
            <v xml:space="preserve">BATA INDIA     </v>
          </cell>
        </row>
        <row r="2119">
          <cell r="F2119">
            <v>8543719</v>
          </cell>
          <cell r="G2119">
            <v>36</v>
          </cell>
          <cell r="H2119">
            <v>4</v>
          </cell>
          <cell r="I2119" t="str">
            <v>19</v>
          </cell>
          <cell r="J2119" t="str">
            <v>ADRAIN FISHERM</v>
          </cell>
          <cell r="K2119" t="str">
            <v>00/0</v>
          </cell>
          <cell r="L2119" t="str">
            <v/>
          </cell>
          <cell r="M2119" t="str">
            <v>U</v>
          </cell>
          <cell r="N2119" t="str">
            <v>W</v>
          </cell>
          <cell r="O2119">
            <v>10999</v>
          </cell>
          <cell r="P2119">
            <v>4838.25</v>
          </cell>
          <cell r="Q2119">
            <v>4838.25</v>
          </cell>
          <cell r="R2119">
            <v>0</v>
          </cell>
          <cell r="S2119">
            <v>0</v>
          </cell>
          <cell r="T2119">
            <v>0</v>
          </cell>
          <cell r="U2119">
            <v>0</v>
          </cell>
          <cell r="V2119">
            <v>0</v>
          </cell>
          <cell r="W2119">
            <v>0</v>
          </cell>
          <cell r="X2119">
            <v>0</v>
          </cell>
          <cell r="Y2119">
            <v>80005</v>
          </cell>
          <cell r="Z2119" t="str">
            <v xml:space="preserve">BATA INDIA     </v>
          </cell>
        </row>
        <row r="2120">
          <cell r="F2120">
            <v>8543721</v>
          </cell>
          <cell r="G2120">
            <v>36</v>
          </cell>
          <cell r="H2120">
            <v>4</v>
          </cell>
          <cell r="I2120" t="str">
            <v>21</v>
          </cell>
          <cell r="J2120" t="str">
            <v>CASH</v>
          </cell>
          <cell r="K2120" t="str">
            <v>00/0</v>
          </cell>
          <cell r="L2120" t="str">
            <v/>
          </cell>
          <cell r="M2120" t="str">
            <v>U</v>
          </cell>
          <cell r="N2120" t="str">
            <v>D</v>
          </cell>
          <cell r="O2120">
            <v>11999</v>
          </cell>
          <cell r="P2120">
            <v>3824</v>
          </cell>
          <cell r="Q2120">
            <v>3824</v>
          </cell>
          <cell r="R2120">
            <v>3</v>
          </cell>
          <cell r="S2120">
            <v>1</v>
          </cell>
          <cell r="T2120">
            <v>1</v>
          </cell>
          <cell r="U2120">
            <v>2</v>
          </cell>
          <cell r="V2120">
            <v>18972.86</v>
          </cell>
          <cell r="W2120">
            <v>36</v>
          </cell>
          <cell r="X2120">
            <v>358433.15</v>
          </cell>
          <cell r="Y2120">
            <v>80005</v>
          </cell>
          <cell r="Z2120" t="str">
            <v xml:space="preserve">BATA INDIA     </v>
          </cell>
          <cell r="AA2120">
            <v>3</v>
          </cell>
          <cell r="AB2120">
            <v>30766.799999999999</v>
          </cell>
          <cell r="AC2120">
            <v>0</v>
          </cell>
        </row>
        <row r="2121">
          <cell r="F2121">
            <v>8544828</v>
          </cell>
          <cell r="G2121">
            <v>36</v>
          </cell>
          <cell r="H2121">
            <v>4</v>
          </cell>
          <cell r="I2121" t="str">
            <v>28</v>
          </cell>
          <cell r="J2121" t="str">
            <v>BRADSLIPON</v>
          </cell>
          <cell r="K2121" t="str">
            <v>27/8</v>
          </cell>
          <cell r="L2121" t="str">
            <v>-</v>
          </cell>
          <cell r="M2121" t="str">
            <v>U</v>
          </cell>
          <cell r="N2121" t="str">
            <v>D</v>
          </cell>
          <cell r="O2121">
            <v>8999</v>
          </cell>
          <cell r="P2121">
            <v>3741</v>
          </cell>
          <cell r="Q2121">
            <v>3741</v>
          </cell>
          <cell r="R2121">
            <v>0</v>
          </cell>
          <cell r="S2121">
            <v>0</v>
          </cell>
          <cell r="T2121">
            <v>1</v>
          </cell>
          <cell r="U2121">
            <v>-1</v>
          </cell>
          <cell r="V2121">
            <v>-7691.45</v>
          </cell>
          <cell r="W2121">
            <v>1</v>
          </cell>
          <cell r="X2121">
            <v>6153.16</v>
          </cell>
          <cell r="Y2121">
            <v>80005</v>
          </cell>
          <cell r="Z2121" t="str">
            <v xml:space="preserve">BATA INDIA     </v>
          </cell>
          <cell r="AA2121">
            <v>6</v>
          </cell>
          <cell r="AB2121">
            <v>48285.88</v>
          </cell>
          <cell r="AC2121">
            <v>42</v>
          </cell>
        </row>
        <row r="2122">
          <cell r="F2122">
            <v>8544929</v>
          </cell>
          <cell r="G2122">
            <v>36</v>
          </cell>
          <cell r="H2122">
            <v>4</v>
          </cell>
          <cell r="I2122" t="str">
            <v>29</v>
          </cell>
          <cell r="J2122" t="str">
            <v>ZEAL SLIPON</v>
          </cell>
          <cell r="K2122" t="str">
            <v>00/0</v>
          </cell>
          <cell r="L2122" t="str">
            <v/>
          </cell>
          <cell r="M2122" t="str">
            <v>U</v>
          </cell>
          <cell r="N2122" t="str">
            <v>D</v>
          </cell>
          <cell r="O2122">
            <v>9999</v>
          </cell>
          <cell r="P2122">
            <v>4283</v>
          </cell>
          <cell r="Q2122">
            <v>4283</v>
          </cell>
          <cell r="R2122">
            <v>0</v>
          </cell>
          <cell r="S2122">
            <v>0</v>
          </cell>
          <cell r="T2122">
            <v>0</v>
          </cell>
          <cell r="U2122">
            <v>0</v>
          </cell>
          <cell r="V2122">
            <v>0</v>
          </cell>
          <cell r="W2122">
            <v>4</v>
          </cell>
          <cell r="X2122">
            <v>32475.37</v>
          </cell>
          <cell r="Y2122">
            <v>80005</v>
          </cell>
          <cell r="Z2122" t="str">
            <v xml:space="preserve">BATA INDIA     </v>
          </cell>
          <cell r="AA2122">
            <v>4</v>
          </cell>
          <cell r="AB2122">
            <v>34184.6</v>
          </cell>
        </row>
        <row r="2123">
          <cell r="F2123">
            <v>8549929</v>
          </cell>
          <cell r="G2123">
            <v>36</v>
          </cell>
          <cell r="H2123">
            <v>4</v>
          </cell>
          <cell r="I2123" t="str">
            <v>29</v>
          </cell>
          <cell r="J2123" t="str">
            <v>ZEAL-SLIP ON</v>
          </cell>
          <cell r="K2123" t="str">
            <v>52/7</v>
          </cell>
          <cell r="L2123" t="str">
            <v>-</v>
          </cell>
          <cell r="M2123" t="str">
            <v>U</v>
          </cell>
          <cell r="N2123" t="str">
            <v>B</v>
          </cell>
          <cell r="O2123">
            <v>9999</v>
          </cell>
          <cell r="P2123">
            <v>4409</v>
          </cell>
          <cell r="Q2123">
            <v>4409</v>
          </cell>
          <cell r="R2123">
            <v>2</v>
          </cell>
          <cell r="S2123">
            <v>0</v>
          </cell>
          <cell r="T2123">
            <v>0</v>
          </cell>
          <cell r="U2123">
            <v>1</v>
          </cell>
          <cell r="V2123">
            <v>8546.15</v>
          </cell>
          <cell r="W2123">
            <v>30</v>
          </cell>
          <cell r="X2123">
            <v>246556.44</v>
          </cell>
          <cell r="Y2123">
            <v>80005</v>
          </cell>
          <cell r="Z2123" t="str">
            <v xml:space="preserve">BATA INDIA     </v>
          </cell>
          <cell r="AA2123">
            <v>108</v>
          </cell>
          <cell r="AB2123">
            <v>844100.77</v>
          </cell>
          <cell r="AC2123">
            <v>11</v>
          </cell>
        </row>
        <row r="2124">
          <cell r="F2124">
            <v>8249851</v>
          </cell>
          <cell r="G2124">
            <v>36</v>
          </cell>
          <cell r="H2124">
            <v>4</v>
          </cell>
          <cell r="I2124" t="str">
            <v>51</v>
          </cell>
          <cell r="J2124" t="str">
            <v>DEBONAIR SUEDE</v>
          </cell>
          <cell r="K2124" t="str">
            <v>00/0</v>
          </cell>
          <cell r="L2124" t="str">
            <v/>
          </cell>
          <cell r="M2124" t="str">
            <v>U</v>
          </cell>
          <cell r="N2124" t="str">
            <v>D</v>
          </cell>
          <cell r="O2124">
            <v>12999</v>
          </cell>
          <cell r="P2124">
            <v>4538</v>
          </cell>
          <cell r="Q2124">
            <v>4538</v>
          </cell>
          <cell r="R2124">
            <v>0</v>
          </cell>
          <cell r="S2124">
            <v>0</v>
          </cell>
          <cell r="T2124">
            <v>0</v>
          </cell>
          <cell r="U2124">
            <v>0</v>
          </cell>
          <cell r="V2124">
            <v>0</v>
          </cell>
          <cell r="W2124">
            <v>1</v>
          </cell>
          <cell r="X2124">
            <v>11110.3</v>
          </cell>
          <cell r="Y2124">
            <v>80005</v>
          </cell>
          <cell r="Z2124" t="str">
            <v xml:space="preserve">BATA INDIA     </v>
          </cell>
          <cell r="AA2124">
            <v>24</v>
          </cell>
          <cell r="AB2124">
            <v>246066.92</v>
          </cell>
          <cell r="AC2124">
            <v>52</v>
          </cell>
        </row>
        <row r="2125">
          <cell r="F2125">
            <v>8246768</v>
          </cell>
          <cell r="G2125">
            <v>36</v>
          </cell>
          <cell r="H2125">
            <v>4</v>
          </cell>
          <cell r="I2125" t="str">
            <v>68</v>
          </cell>
          <cell r="J2125" t="str">
            <v>FALCON</v>
          </cell>
          <cell r="K2125" t="str">
            <v>00/0</v>
          </cell>
          <cell r="L2125" t="str">
            <v/>
          </cell>
          <cell r="M2125" t="str">
            <v>U</v>
          </cell>
          <cell r="N2125" t="str">
            <v>D</v>
          </cell>
          <cell r="O2125">
            <v>11999</v>
          </cell>
          <cell r="P2125">
            <v>5000</v>
          </cell>
          <cell r="Q2125">
            <v>5000</v>
          </cell>
          <cell r="R2125">
            <v>0</v>
          </cell>
          <cell r="S2125">
            <v>0</v>
          </cell>
          <cell r="T2125">
            <v>0</v>
          </cell>
          <cell r="U2125">
            <v>0</v>
          </cell>
          <cell r="V2125">
            <v>0</v>
          </cell>
          <cell r="W2125">
            <v>0</v>
          </cell>
          <cell r="X2125">
            <v>0</v>
          </cell>
          <cell r="Y2125">
            <v>80005</v>
          </cell>
          <cell r="Z2125" t="str">
            <v xml:space="preserve">BATA INDIA     </v>
          </cell>
          <cell r="AA2125">
            <v>0</v>
          </cell>
          <cell r="AB2125">
            <v>0</v>
          </cell>
          <cell r="AC2125">
            <v>0</v>
          </cell>
        </row>
        <row r="2126">
          <cell r="F2126">
            <v>8546768</v>
          </cell>
          <cell r="G2126">
            <v>36</v>
          </cell>
          <cell r="H2126">
            <v>4</v>
          </cell>
          <cell r="I2126" t="str">
            <v>68</v>
          </cell>
          <cell r="J2126" t="str">
            <v>FALCON</v>
          </cell>
          <cell r="K2126" t="str">
            <v>00/0</v>
          </cell>
          <cell r="L2126" t="str">
            <v/>
          </cell>
          <cell r="M2126" t="str">
            <v>U</v>
          </cell>
          <cell r="N2126" t="str">
            <v>B</v>
          </cell>
          <cell r="O2126">
            <v>11999</v>
          </cell>
          <cell r="P2126">
            <v>4360</v>
          </cell>
          <cell r="Q2126">
            <v>4360</v>
          </cell>
          <cell r="R2126">
            <v>0</v>
          </cell>
          <cell r="S2126">
            <v>0</v>
          </cell>
          <cell r="T2126">
            <v>0</v>
          </cell>
          <cell r="U2126">
            <v>0</v>
          </cell>
          <cell r="V2126">
            <v>0</v>
          </cell>
          <cell r="W2126">
            <v>0</v>
          </cell>
          <cell r="X2126">
            <v>0</v>
          </cell>
          <cell r="Y2126">
            <v>80005</v>
          </cell>
          <cell r="Z2126" t="str">
            <v xml:space="preserve">BATA INDIA     </v>
          </cell>
          <cell r="AA2126">
            <v>0</v>
          </cell>
          <cell r="AB2126">
            <v>0</v>
          </cell>
        </row>
        <row r="2127">
          <cell r="F2127">
            <v>8543176</v>
          </cell>
          <cell r="G2127">
            <v>36</v>
          </cell>
          <cell r="H2127">
            <v>4</v>
          </cell>
          <cell r="I2127" t="str">
            <v>76</v>
          </cell>
          <cell r="J2127" t="str">
            <v>CASH NEW</v>
          </cell>
          <cell r="K2127" t="str">
            <v>00/0</v>
          </cell>
          <cell r="L2127" t="str">
            <v/>
          </cell>
          <cell r="M2127" t="str">
            <v>U</v>
          </cell>
          <cell r="N2127" t="str">
            <v>B</v>
          </cell>
          <cell r="O2127">
            <v>9999</v>
          </cell>
          <cell r="P2127">
            <v>4550.1000000000004</v>
          </cell>
          <cell r="Q2127">
            <v>4550.1000000000004</v>
          </cell>
          <cell r="R2127">
            <v>0</v>
          </cell>
          <cell r="S2127">
            <v>0</v>
          </cell>
          <cell r="T2127">
            <v>0</v>
          </cell>
          <cell r="U2127">
            <v>0</v>
          </cell>
          <cell r="V2127">
            <v>0</v>
          </cell>
          <cell r="W2127">
            <v>0</v>
          </cell>
          <cell r="X2127">
            <v>0</v>
          </cell>
          <cell r="Y2127">
            <v>80005</v>
          </cell>
          <cell r="Z2127" t="str">
            <v xml:space="preserve">BATA INDIA     </v>
          </cell>
        </row>
        <row r="2128">
          <cell r="F2128">
            <v>8546176</v>
          </cell>
          <cell r="G2128">
            <v>36</v>
          </cell>
          <cell r="H2128">
            <v>4</v>
          </cell>
          <cell r="I2128" t="str">
            <v>76</v>
          </cell>
          <cell r="J2128" t="str">
            <v>CASH NEW</v>
          </cell>
          <cell r="K2128" t="str">
            <v>00/0</v>
          </cell>
          <cell r="L2128" t="str">
            <v/>
          </cell>
          <cell r="M2128" t="str">
            <v>U</v>
          </cell>
          <cell r="N2128" t="str">
            <v>B</v>
          </cell>
          <cell r="O2128">
            <v>9999</v>
          </cell>
          <cell r="P2128">
            <v>4550.1000000000004</v>
          </cell>
          <cell r="Q2128">
            <v>4550.1000000000004</v>
          </cell>
          <cell r="R2128">
            <v>0</v>
          </cell>
          <cell r="S2128">
            <v>0</v>
          </cell>
          <cell r="T2128">
            <v>0</v>
          </cell>
          <cell r="U2128">
            <v>0</v>
          </cell>
          <cell r="V2128">
            <v>0</v>
          </cell>
          <cell r="W2128">
            <v>0</v>
          </cell>
          <cell r="X2128">
            <v>0</v>
          </cell>
          <cell r="Y2128">
            <v>80005</v>
          </cell>
          <cell r="Z2128" t="str">
            <v xml:space="preserve">BATA INDIA     </v>
          </cell>
        </row>
        <row r="2129">
          <cell r="F2129">
            <v>8243795</v>
          </cell>
          <cell r="G2129">
            <v>36</v>
          </cell>
          <cell r="H2129">
            <v>4</v>
          </cell>
          <cell r="I2129" t="str">
            <v>95</v>
          </cell>
          <cell r="J2129" t="str">
            <v>DOMNIC CASUAL</v>
          </cell>
          <cell r="K2129" t="str">
            <v>00/0</v>
          </cell>
          <cell r="L2129" t="str">
            <v/>
          </cell>
          <cell r="M2129" t="str">
            <v>U</v>
          </cell>
          <cell r="N2129" t="str">
            <v>D</v>
          </cell>
          <cell r="O2129">
            <v>12999</v>
          </cell>
          <cell r="P2129">
            <v>4481</v>
          </cell>
          <cell r="Q2129">
            <v>4481</v>
          </cell>
          <cell r="R2129">
            <v>1</v>
          </cell>
          <cell r="S2129">
            <v>0</v>
          </cell>
          <cell r="T2129">
            <v>0</v>
          </cell>
          <cell r="U2129">
            <v>0</v>
          </cell>
          <cell r="V2129">
            <v>0</v>
          </cell>
          <cell r="W2129">
            <v>39</v>
          </cell>
          <cell r="X2129">
            <v>422191.39</v>
          </cell>
          <cell r="Y2129">
            <v>80005</v>
          </cell>
          <cell r="Z2129" t="str">
            <v xml:space="preserve">BATA INDIA     </v>
          </cell>
          <cell r="AA2129">
            <v>53</v>
          </cell>
          <cell r="AB2129">
            <v>556479.82999999996</v>
          </cell>
          <cell r="AC2129">
            <v>4</v>
          </cell>
        </row>
        <row r="2130">
          <cell r="F2130">
            <v>8635904</v>
          </cell>
          <cell r="G2130">
            <v>36</v>
          </cell>
          <cell r="H2130">
            <v>6</v>
          </cell>
          <cell r="I2130" t="str">
            <v>04</v>
          </cell>
          <cell r="J2130" t="str">
            <v>MILES FISHERMA</v>
          </cell>
          <cell r="K2130" t="str">
            <v>00/0</v>
          </cell>
          <cell r="L2130" t="str">
            <v/>
          </cell>
          <cell r="M2130" t="str">
            <v>U</v>
          </cell>
          <cell r="N2130" t="str">
            <v>B</v>
          </cell>
          <cell r="O2130">
            <v>8999</v>
          </cell>
          <cell r="P2130">
            <v>4146</v>
          </cell>
          <cell r="Q2130">
            <v>4146</v>
          </cell>
          <cell r="R2130">
            <v>0</v>
          </cell>
          <cell r="S2130">
            <v>0</v>
          </cell>
          <cell r="T2130">
            <v>0</v>
          </cell>
          <cell r="U2130">
            <v>0</v>
          </cell>
          <cell r="V2130">
            <v>0</v>
          </cell>
          <cell r="W2130">
            <v>0</v>
          </cell>
          <cell r="X2130">
            <v>0</v>
          </cell>
          <cell r="Y2130">
            <v>80005</v>
          </cell>
          <cell r="Z2130" t="str">
            <v xml:space="preserve">BATA INDIA     </v>
          </cell>
        </row>
        <row r="2131">
          <cell r="F2131">
            <v>8744907</v>
          </cell>
          <cell r="G2131">
            <v>36</v>
          </cell>
          <cell r="H2131">
            <v>6</v>
          </cell>
          <cell r="I2131" t="str">
            <v>07</v>
          </cell>
          <cell r="J2131" t="str">
            <v>CHARLES THONG</v>
          </cell>
          <cell r="K2131" t="str">
            <v>00/0</v>
          </cell>
          <cell r="L2131" t="str">
            <v/>
          </cell>
          <cell r="M2131" t="str">
            <v>U</v>
          </cell>
          <cell r="N2131" t="str">
            <v>D</v>
          </cell>
          <cell r="O2131">
            <v>6999</v>
          </cell>
          <cell r="P2131">
            <v>2461</v>
          </cell>
          <cell r="Q2131">
            <v>2461</v>
          </cell>
          <cell r="R2131">
            <v>0</v>
          </cell>
          <cell r="S2131">
            <v>0</v>
          </cell>
          <cell r="T2131">
            <v>0</v>
          </cell>
          <cell r="U2131">
            <v>0</v>
          </cell>
          <cell r="V2131">
            <v>0</v>
          </cell>
          <cell r="W2131">
            <v>0</v>
          </cell>
          <cell r="X2131">
            <v>0</v>
          </cell>
          <cell r="Y2131">
            <v>80005</v>
          </cell>
          <cell r="Z2131" t="str">
            <v xml:space="preserve">BATA INDIA     </v>
          </cell>
          <cell r="AA2131">
            <v>10</v>
          </cell>
          <cell r="AB2131">
            <v>52855.08</v>
          </cell>
          <cell r="AC2131">
            <v>74</v>
          </cell>
        </row>
        <row r="2132">
          <cell r="F2132">
            <v>8746907</v>
          </cell>
          <cell r="G2132">
            <v>36</v>
          </cell>
          <cell r="H2132">
            <v>6</v>
          </cell>
          <cell r="I2132" t="str">
            <v>07</v>
          </cell>
          <cell r="J2132" t="str">
            <v>CHARLES THONG</v>
          </cell>
          <cell r="K2132" t="str">
            <v>00/0</v>
          </cell>
          <cell r="L2132" t="str">
            <v/>
          </cell>
          <cell r="M2132" t="str">
            <v>U</v>
          </cell>
          <cell r="N2132" t="str">
            <v>D</v>
          </cell>
          <cell r="O2132">
            <v>6999</v>
          </cell>
          <cell r="P2132">
            <v>2525</v>
          </cell>
          <cell r="Q2132">
            <v>2525</v>
          </cell>
          <cell r="R2132">
            <v>0</v>
          </cell>
          <cell r="S2132">
            <v>0</v>
          </cell>
          <cell r="T2132">
            <v>2</v>
          </cell>
          <cell r="U2132">
            <v>0</v>
          </cell>
          <cell r="V2132">
            <v>0</v>
          </cell>
          <cell r="W2132">
            <v>98</v>
          </cell>
          <cell r="X2132">
            <v>572781.28</v>
          </cell>
          <cell r="Y2132">
            <v>80005</v>
          </cell>
          <cell r="Z2132" t="str">
            <v xml:space="preserve">BATA INDIA     </v>
          </cell>
          <cell r="AA2132">
            <v>44</v>
          </cell>
          <cell r="AB2132">
            <v>237057.9</v>
          </cell>
          <cell r="AC2132">
            <v>81</v>
          </cell>
        </row>
        <row r="2133">
          <cell r="F2133">
            <v>8746008</v>
          </cell>
          <cell r="G2133">
            <v>36</v>
          </cell>
          <cell r="H2133">
            <v>6</v>
          </cell>
          <cell r="I2133" t="str">
            <v>08</v>
          </cell>
          <cell r="J2133" t="str">
            <v>NEW DECODE CLO</v>
          </cell>
          <cell r="K2133" t="str">
            <v>47/8</v>
          </cell>
          <cell r="L2133" t="str">
            <v>+</v>
          </cell>
          <cell r="M2133" t="str">
            <v>U</v>
          </cell>
          <cell r="N2133" t="str">
            <v>B</v>
          </cell>
          <cell r="O2133">
            <v>8999</v>
          </cell>
          <cell r="P2133">
            <v>3487</v>
          </cell>
          <cell r="Q2133">
            <v>3487</v>
          </cell>
          <cell r="R2133">
            <v>2</v>
          </cell>
          <cell r="S2133">
            <v>0</v>
          </cell>
          <cell r="T2133">
            <v>3</v>
          </cell>
          <cell r="U2133">
            <v>0</v>
          </cell>
          <cell r="V2133">
            <v>0</v>
          </cell>
          <cell r="W2133">
            <v>42</v>
          </cell>
          <cell r="X2133">
            <v>259869.29</v>
          </cell>
          <cell r="Y2133">
            <v>80005</v>
          </cell>
          <cell r="Z2133" t="str">
            <v xml:space="preserve">BATA INDIA     </v>
          </cell>
          <cell r="AA2133">
            <v>17</v>
          </cell>
          <cell r="AB2133">
            <v>101781.53</v>
          </cell>
          <cell r="AC2133">
            <v>62</v>
          </cell>
        </row>
        <row r="2134">
          <cell r="F2134">
            <v>8744008</v>
          </cell>
          <cell r="G2134">
            <v>36</v>
          </cell>
          <cell r="H2134">
            <v>6</v>
          </cell>
          <cell r="I2134" t="str">
            <v>08</v>
          </cell>
          <cell r="J2134" t="str">
            <v>NEW DECODE CLO</v>
          </cell>
          <cell r="K2134" t="str">
            <v>47/8</v>
          </cell>
          <cell r="L2134" t="str">
            <v>+</v>
          </cell>
          <cell r="M2134" t="str">
            <v>U</v>
          </cell>
          <cell r="N2134" t="str">
            <v>B</v>
          </cell>
          <cell r="O2134">
            <v>8999</v>
          </cell>
          <cell r="P2134">
            <v>3487</v>
          </cell>
          <cell r="Q2134">
            <v>3487</v>
          </cell>
          <cell r="R2134">
            <v>2</v>
          </cell>
          <cell r="S2134">
            <v>3</v>
          </cell>
          <cell r="T2134">
            <v>4</v>
          </cell>
          <cell r="U2134">
            <v>5</v>
          </cell>
          <cell r="V2134">
            <v>33457.83</v>
          </cell>
          <cell r="W2134">
            <v>40</v>
          </cell>
          <cell r="X2134">
            <v>277051.46000000002</v>
          </cell>
          <cell r="Y2134">
            <v>80005</v>
          </cell>
          <cell r="Z2134" t="str">
            <v xml:space="preserve">BATA INDIA     </v>
          </cell>
          <cell r="AA2134">
            <v>26</v>
          </cell>
          <cell r="AB2134">
            <v>168183.41</v>
          </cell>
          <cell r="AC2134">
            <v>46</v>
          </cell>
        </row>
        <row r="2135">
          <cell r="F2135">
            <v>8646914</v>
          </cell>
          <cell r="G2135">
            <v>36</v>
          </cell>
          <cell r="H2135">
            <v>6</v>
          </cell>
          <cell r="I2135" t="str">
            <v>14</v>
          </cell>
          <cell r="J2135" t="str">
            <v>REBOUND</v>
          </cell>
          <cell r="K2135" t="str">
            <v>47/8</v>
          </cell>
          <cell r="L2135" t="str">
            <v>-</v>
          </cell>
          <cell r="M2135" t="str">
            <v>U</v>
          </cell>
          <cell r="N2135" t="str">
            <v>D</v>
          </cell>
          <cell r="O2135">
            <v>4999</v>
          </cell>
          <cell r="P2135">
            <v>4332</v>
          </cell>
          <cell r="Q2135">
            <v>4332</v>
          </cell>
          <cell r="R2135">
            <v>1</v>
          </cell>
          <cell r="S2135">
            <v>0</v>
          </cell>
          <cell r="T2135">
            <v>0</v>
          </cell>
          <cell r="U2135">
            <v>1</v>
          </cell>
          <cell r="V2135">
            <v>3631.75</v>
          </cell>
          <cell r="W2135">
            <v>22</v>
          </cell>
          <cell r="X2135">
            <v>155323.37</v>
          </cell>
          <cell r="Y2135">
            <v>80005</v>
          </cell>
          <cell r="Z2135" t="str">
            <v xml:space="preserve">BATA INDIA     </v>
          </cell>
          <cell r="AA2135">
            <v>46</v>
          </cell>
          <cell r="AB2135">
            <v>367910.17</v>
          </cell>
          <cell r="AC2135">
            <v>33</v>
          </cell>
        </row>
        <row r="2136">
          <cell r="F2136">
            <v>8744914</v>
          </cell>
          <cell r="G2136">
            <v>36</v>
          </cell>
          <cell r="H2136">
            <v>6</v>
          </cell>
          <cell r="I2136" t="str">
            <v>14</v>
          </cell>
          <cell r="J2136" t="str">
            <v>HARLETTHONG</v>
          </cell>
          <cell r="K2136" t="str">
            <v>27/8</v>
          </cell>
          <cell r="L2136" t="str">
            <v>-</v>
          </cell>
          <cell r="M2136" t="str">
            <v>U</v>
          </cell>
          <cell r="N2136" t="str">
            <v>D</v>
          </cell>
          <cell r="O2136">
            <v>5999</v>
          </cell>
          <cell r="P2136">
            <v>2481</v>
          </cell>
          <cell r="Q2136">
            <v>2481</v>
          </cell>
          <cell r="R2136">
            <v>0</v>
          </cell>
          <cell r="S2136">
            <v>0</v>
          </cell>
          <cell r="T2136">
            <v>0</v>
          </cell>
          <cell r="U2136">
            <v>0</v>
          </cell>
          <cell r="V2136">
            <v>0</v>
          </cell>
          <cell r="W2136">
            <v>1</v>
          </cell>
          <cell r="X2136">
            <v>5127.3500000000004</v>
          </cell>
          <cell r="Y2136">
            <v>80005</v>
          </cell>
          <cell r="Z2136" t="str">
            <v xml:space="preserve">BATA INDIA     </v>
          </cell>
          <cell r="AA2136">
            <v>9</v>
          </cell>
          <cell r="AB2136">
            <v>48710.25</v>
          </cell>
          <cell r="AC2136">
            <v>28</v>
          </cell>
        </row>
        <row r="2137">
          <cell r="F2137">
            <v>8644917</v>
          </cell>
          <cell r="G2137">
            <v>36</v>
          </cell>
          <cell r="H2137">
            <v>6</v>
          </cell>
          <cell r="I2137" t="str">
            <v>17</v>
          </cell>
          <cell r="J2137" t="str">
            <v>REBOUND</v>
          </cell>
          <cell r="K2137" t="str">
            <v>47/8</v>
          </cell>
          <cell r="L2137" t="str">
            <v>-</v>
          </cell>
          <cell r="M2137" t="str">
            <v>U</v>
          </cell>
          <cell r="N2137" t="str">
            <v>D</v>
          </cell>
          <cell r="O2137">
            <v>4999</v>
          </cell>
          <cell r="P2137">
            <v>4430</v>
          </cell>
          <cell r="Q2137">
            <v>4430</v>
          </cell>
          <cell r="R2137">
            <v>2</v>
          </cell>
          <cell r="S2137">
            <v>0</v>
          </cell>
          <cell r="T2137">
            <v>1</v>
          </cell>
          <cell r="U2137">
            <v>2</v>
          </cell>
          <cell r="V2137">
            <v>7263.5</v>
          </cell>
          <cell r="W2137">
            <v>24</v>
          </cell>
          <cell r="X2137">
            <v>152543.79999999999</v>
          </cell>
          <cell r="Y2137">
            <v>80005</v>
          </cell>
          <cell r="Z2137" t="str">
            <v xml:space="preserve">BATA INDIA     </v>
          </cell>
          <cell r="AA2137">
            <v>37</v>
          </cell>
          <cell r="AB2137">
            <v>291422.21000000002</v>
          </cell>
          <cell r="AC2137">
            <v>32</v>
          </cell>
        </row>
        <row r="2138">
          <cell r="F2138">
            <v>8743619</v>
          </cell>
          <cell r="G2138">
            <v>36</v>
          </cell>
          <cell r="H2138">
            <v>6</v>
          </cell>
          <cell r="I2138" t="str">
            <v>19</v>
          </cell>
          <cell r="J2138" t="str">
            <v>ROCKFORD</v>
          </cell>
          <cell r="K2138" t="str">
            <v>15/8</v>
          </cell>
          <cell r="L2138" t="str">
            <v>-</v>
          </cell>
          <cell r="M2138" t="str">
            <v>U</v>
          </cell>
          <cell r="N2138" t="str">
            <v>D</v>
          </cell>
          <cell r="O2138">
            <v>6999</v>
          </cell>
          <cell r="P2138">
            <v>2869</v>
          </cell>
          <cell r="Q2138">
            <v>2869</v>
          </cell>
          <cell r="R2138">
            <v>0</v>
          </cell>
          <cell r="S2138">
            <v>0</v>
          </cell>
          <cell r="T2138">
            <v>0</v>
          </cell>
          <cell r="U2138">
            <v>0</v>
          </cell>
          <cell r="V2138">
            <v>0</v>
          </cell>
          <cell r="W2138">
            <v>48</v>
          </cell>
          <cell r="X2138">
            <v>279959.94</v>
          </cell>
          <cell r="Y2138">
            <v>80005</v>
          </cell>
          <cell r="Z2138" t="str">
            <v xml:space="preserve">BATA INDIA     </v>
          </cell>
          <cell r="AA2138">
            <v>41</v>
          </cell>
          <cell r="AB2138">
            <v>239837.78</v>
          </cell>
        </row>
        <row r="2139">
          <cell r="F2139">
            <v>8646921</v>
          </cell>
          <cell r="G2139">
            <v>36</v>
          </cell>
          <cell r="H2139">
            <v>6</v>
          </cell>
          <cell r="I2139" t="str">
            <v>21</v>
          </cell>
          <cell r="J2139" t="str">
            <v>CHARLES SANDAL</v>
          </cell>
          <cell r="K2139" t="str">
            <v>00/0</v>
          </cell>
          <cell r="L2139" t="str">
            <v/>
          </cell>
          <cell r="M2139" t="str">
            <v>U</v>
          </cell>
          <cell r="N2139" t="str">
            <v>B</v>
          </cell>
          <cell r="O2139">
            <v>7999</v>
          </cell>
          <cell r="P2139">
            <v>3261</v>
          </cell>
          <cell r="Q2139">
            <v>3261</v>
          </cell>
          <cell r="R2139">
            <v>2</v>
          </cell>
          <cell r="S2139">
            <v>3</v>
          </cell>
          <cell r="T2139">
            <v>0</v>
          </cell>
          <cell r="U2139">
            <v>2</v>
          </cell>
          <cell r="V2139">
            <v>12647.99</v>
          </cell>
          <cell r="W2139">
            <v>24</v>
          </cell>
          <cell r="X2139">
            <v>159296.28</v>
          </cell>
          <cell r="Y2139">
            <v>80005</v>
          </cell>
          <cell r="Z2139" t="str">
            <v xml:space="preserve">BATA INDIA     </v>
          </cell>
          <cell r="AA2139">
            <v>40</v>
          </cell>
          <cell r="AB2139">
            <v>252958.05</v>
          </cell>
          <cell r="AC2139">
            <v>48</v>
          </cell>
        </row>
        <row r="2140">
          <cell r="F2140">
            <v>8644921</v>
          </cell>
          <cell r="G2140">
            <v>36</v>
          </cell>
          <cell r="H2140">
            <v>6</v>
          </cell>
          <cell r="I2140" t="str">
            <v>21</v>
          </cell>
          <cell r="J2140" t="str">
            <v>CHARLES SANDAL</v>
          </cell>
          <cell r="K2140" t="str">
            <v>00/0</v>
          </cell>
          <cell r="L2140" t="str">
            <v/>
          </cell>
          <cell r="M2140" t="str">
            <v>U</v>
          </cell>
          <cell r="N2140" t="str">
            <v>B</v>
          </cell>
          <cell r="O2140">
            <v>7999</v>
          </cell>
          <cell r="P2140">
            <v>3261</v>
          </cell>
          <cell r="Q2140">
            <v>3261</v>
          </cell>
          <cell r="R2140">
            <v>6</v>
          </cell>
          <cell r="S2140">
            <v>6</v>
          </cell>
          <cell r="T2140">
            <v>0</v>
          </cell>
          <cell r="U2140">
            <v>5</v>
          </cell>
          <cell r="V2140">
            <v>31790.89</v>
          </cell>
          <cell r="W2140">
            <v>65</v>
          </cell>
          <cell r="X2140">
            <v>434133.64</v>
          </cell>
          <cell r="Y2140">
            <v>80005</v>
          </cell>
          <cell r="Z2140" t="str">
            <v xml:space="preserve">BATA INDIA     </v>
          </cell>
          <cell r="AA2140">
            <v>17</v>
          </cell>
          <cell r="AB2140">
            <v>108019.8</v>
          </cell>
          <cell r="AC2140">
            <v>47</v>
          </cell>
        </row>
        <row r="2141">
          <cell r="F2141">
            <v>8646822</v>
          </cell>
          <cell r="G2141">
            <v>36</v>
          </cell>
          <cell r="H2141">
            <v>6</v>
          </cell>
          <cell r="I2141" t="str">
            <v>22</v>
          </cell>
          <cell r="J2141" t="str">
            <v>CHARLES SPORTY</v>
          </cell>
          <cell r="K2141" t="str">
            <v>00/0</v>
          </cell>
          <cell r="L2141" t="str">
            <v/>
          </cell>
          <cell r="M2141" t="str">
            <v>U</v>
          </cell>
          <cell r="N2141" t="str">
            <v>W</v>
          </cell>
          <cell r="O2141">
            <v>6999</v>
          </cell>
          <cell r="P2141">
            <v>3203.46</v>
          </cell>
          <cell r="Q2141">
            <v>3203.46</v>
          </cell>
          <cell r="R2141">
            <v>0</v>
          </cell>
          <cell r="S2141">
            <v>0</v>
          </cell>
          <cell r="T2141">
            <v>0</v>
          </cell>
          <cell r="U2141">
            <v>0</v>
          </cell>
          <cell r="V2141">
            <v>0</v>
          </cell>
          <cell r="W2141">
            <v>0</v>
          </cell>
          <cell r="X2141">
            <v>0</v>
          </cell>
          <cell r="Y2141">
            <v>80005</v>
          </cell>
          <cell r="Z2141" t="str">
            <v xml:space="preserve">BATA INDIA     </v>
          </cell>
        </row>
        <row r="2142">
          <cell r="F2142">
            <v>8644822</v>
          </cell>
          <cell r="G2142">
            <v>36</v>
          </cell>
          <cell r="H2142">
            <v>6</v>
          </cell>
          <cell r="I2142" t="str">
            <v>22</v>
          </cell>
          <cell r="J2142" t="str">
            <v>CHARLES SPORTY</v>
          </cell>
          <cell r="K2142" t="str">
            <v>00/0</v>
          </cell>
          <cell r="L2142" t="str">
            <v/>
          </cell>
          <cell r="M2142" t="str">
            <v>U</v>
          </cell>
          <cell r="N2142" t="str">
            <v>W</v>
          </cell>
          <cell r="O2142">
            <v>6999</v>
          </cell>
          <cell r="P2142">
            <v>3203.46</v>
          </cell>
          <cell r="Q2142">
            <v>3203.46</v>
          </cell>
          <cell r="R2142">
            <v>0</v>
          </cell>
          <cell r="S2142">
            <v>0</v>
          </cell>
          <cell r="T2142">
            <v>0</v>
          </cell>
          <cell r="U2142">
            <v>0</v>
          </cell>
          <cell r="V2142">
            <v>0</v>
          </cell>
          <cell r="W2142">
            <v>0</v>
          </cell>
          <cell r="X2142">
            <v>0</v>
          </cell>
          <cell r="Y2142">
            <v>80005</v>
          </cell>
          <cell r="Z2142" t="str">
            <v xml:space="preserve">BATA INDIA     </v>
          </cell>
        </row>
        <row r="2143">
          <cell r="F2143">
            <v>8746922</v>
          </cell>
          <cell r="G2143">
            <v>36</v>
          </cell>
          <cell r="H2143">
            <v>6</v>
          </cell>
          <cell r="I2143" t="str">
            <v>22</v>
          </cell>
          <cell r="J2143" t="str">
            <v>NEW DECENT MUL</v>
          </cell>
          <cell r="K2143" t="str">
            <v>00/0</v>
          </cell>
          <cell r="L2143" t="str">
            <v/>
          </cell>
          <cell r="M2143" t="str">
            <v>U</v>
          </cell>
          <cell r="N2143" t="str">
            <v>D</v>
          </cell>
          <cell r="O2143">
            <v>6999</v>
          </cell>
          <cell r="P2143">
            <v>2885</v>
          </cell>
          <cell r="Q2143">
            <v>2885</v>
          </cell>
          <cell r="R2143">
            <v>1</v>
          </cell>
          <cell r="S2143">
            <v>0</v>
          </cell>
          <cell r="T2143">
            <v>2</v>
          </cell>
          <cell r="U2143">
            <v>0</v>
          </cell>
          <cell r="V2143">
            <v>0</v>
          </cell>
          <cell r="W2143">
            <v>36</v>
          </cell>
          <cell r="X2143">
            <v>212063.67</v>
          </cell>
          <cell r="Y2143">
            <v>80005</v>
          </cell>
          <cell r="Z2143" t="str">
            <v xml:space="preserve">BATA INDIA     </v>
          </cell>
          <cell r="AA2143">
            <v>7</v>
          </cell>
          <cell r="AB2143">
            <v>41874.35</v>
          </cell>
          <cell r="AC2143">
            <v>0</v>
          </cell>
        </row>
        <row r="2144">
          <cell r="F2144">
            <v>8646923</v>
          </cell>
          <cell r="G2144">
            <v>36</v>
          </cell>
          <cell r="H2144">
            <v>6</v>
          </cell>
          <cell r="I2144" t="str">
            <v>23</v>
          </cell>
          <cell r="J2144" t="str">
            <v>LARA FISHERMAN</v>
          </cell>
          <cell r="K2144" t="str">
            <v>53/7</v>
          </cell>
          <cell r="L2144" t="str">
            <v>-</v>
          </cell>
          <cell r="M2144" t="str">
            <v>U</v>
          </cell>
          <cell r="N2144" t="str">
            <v>B</v>
          </cell>
          <cell r="O2144">
            <v>5999</v>
          </cell>
          <cell r="P2144">
            <v>2809</v>
          </cell>
          <cell r="Q2144">
            <v>2809</v>
          </cell>
          <cell r="R2144">
            <v>0</v>
          </cell>
          <cell r="S2144">
            <v>0</v>
          </cell>
          <cell r="T2144">
            <v>1</v>
          </cell>
          <cell r="U2144">
            <v>0</v>
          </cell>
          <cell r="V2144">
            <v>0</v>
          </cell>
          <cell r="W2144">
            <v>21</v>
          </cell>
          <cell r="X2144">
            <v>106136.15</v>
          </cell>
          <cell r="Y2144">
            <v>80005</v>
          </cell>
          <cell r="Z2144" t="str">
            <v xml:space="preserve">BATA INDIA     </v>
          </cell>
          <cell r="AA2144">
            <v>60</v>
          </cell>
          <cell r="AB2144">
            <v>279898.65000000002</v>
          </cell>
          <cell r="AC2144">
            <v>3</v>
          </cell>
        </row>
        <row r="2145">
          <cell r="F2145">
            <v>8644923</v>
          </cell>
          <cell r="G2145">
            <v>36</v>
          </cell>
          <cell r="H2145">
            <v>6</v>
          </cell>
          <cell r="I2145" t="str">
            <v>23</v>
          </cell>
          <cell r="J2145" t="str">
            <v>LARA FISHERMAN</v>
          </cell>
          <cell r="K2145" t="str">
            <v>53/7</v>
          </cell>
          <cell r="L2145" t="str">
            <v>-</v>
          </cell>
          <cell r="M2145" t="str">
            <v>U</v>
          </cell>
          <cell r="N2145" t="str">
            <v>B</v>
          </cell>
          <cell r="O2145">
            <v>5999</v>
          </cell>
          <cell r="P2145">
            <v>2809</v>
          </cell>
          <cell r="Q2145">
            <v>2809</v>
          </cell>
          <cell r="R2145">
            <v>0</v>
          </cell>
          <cell r="S2145">
            <v>2</v>
          </cell>
          <cell r="T2145">
            <v>0</v>
          </cell>
          <cell r="U2145">
            <v>1</v>
          </cell>
          <cell r="V2145">
            <v>4358.25</v>
          </cell>
          <cell r="W2145">
            <v>13</v>
          </cell>
          <cell r="X2145">
            <v>65117.35</v>
          </cell>
          <cell r="Y2145">
            <v>80005</v>
          </cell>
          <cell r="Z2145" t="str">
            <v xml:space="preserve">BATA INDIA     </v>
          </cell>
          <cell r="AA2145">
            <v>67</v>
          </cell>
          <cell r="AB2145">
            <v>307516.84000000003</v>
          </cell>
          <cell r="AC2145">
            <v>4</v>
          </cell>
        </row>
        <row r="2146">
          <cell r="F2146">
            <v>8646030</v>
          </cell>
          <cell r="G2146">
            <v>36</v>
          </cell>
          <cell r="H2146">
            <v>6</v>
          </cell>
          <cell r="I2146" t="str">
            <v>30</v>
          </cell>
          <cell r="J2146" t="str">
            <v>SIMON</v>
          </cell>
          <cell r="K2146" t="str">
            <v>23/8</v>
          </cell>
          <cell r="L2146" t="str">
            <v>-</v>
          </cell>
          <cell r="M2146" t="str">
            <v>U</v>
          </cell>
          <cell r="N2146" t="str">
            <v>D</v>
          </cell>
          <cell r="O2146">
            <v>6999</v>
          </cell>
          <cell r="P2146">
            <v>2923</v>
          </cell>
          <cell r="Q2146">
            <v>2923</v>
          </cell>
          <cell r="R2146">
            <v>2</v>
          </cell>
          <cell r="S2146">
            <v>1</v>
          </cell>
          <cell r="T2146">
            <v>0</v>
          </cell>
          <cell r="U2146">
            <v>1</v>
          </cell>
          <cell r="V2146">
            <v>5982.05</v>
          </cell>
          <cell r="W2146">
            <v>70</v>
          </cell>
          <cell r="X2146">
            <v>313559.88</v>
          </cell>
          <cell r="Y2146">
            <v>80005</v>
          </cell>
          <cell r="Z2146" t="str">
            <v xml:space="preserve">BATA INDIA     </v>
          </cell>
          <cell r="AA2146">
            <v>12</v>
          </cell>
          <cell r="AB2146">
            <v>62384.62</v>
          </cell>
          <cell r="AC2146">
            <v>40</v>
          </cell>
        </row>
        <row r="2147">
          <cell r="F2147">
            <v>8644030</v>
          </cell>
          <cell r="G2147">
            <v>36</v>
          </cell>
          <cell r="H2147">
            <v>6</v>
          </cell>
          <cell r="I2147" t="str">
            <v>30</v>
          </cell>
          <cell r="J2147" t="str">
            <v>SIMON</v>
          </cell>
          <cell r="K2147" t="str">
            <v>23/8</v>
          </cell>
          <cell r="L2147" t="str">
            <v>-</v>
          </cell>
          <cell r="M2147" t="str">
            <v>U</v>
          </cell>
          <cell r="N2147" t="str">
            <v>D</v>
          </cell>
          <cell r="O2147">
            <v>6999</v>
          </cell>
          <cell r="P2147">
            <v>2923</v>
          </cell>
          <cell r="Q2147">
            <v>2923</v>
          </cell>
          <cell r="R2147">
            <v>4</v>
          </cell>
          <cell r="S2147">
            <v>3</v>
          </cell>
          <cell r="T2147">
            <v>1</v>
          </cell>
          <cell r="U2147">
            <v>1</v>
          </cell>
          <cell r="V2147">
            <v>5084.74</v>
          </cell>
          <cell r="W2147">
            <v>78</v>
          </cell>
          <cell r="X2147">
            <v>337529.86</v>
          </cell>
          <cell r="Y2147">
            <v>80005</v>
          </cell>
          <cell r="Z2147" t="str">
            <v xml:space="preserve">BATA INDIA     </v>
          </cell>
          <cell r="AA2147">
            <v>43</v>
          </cell>
          <cell r="AB2147">
            <v>189548.08</v>
          </cell>
          <cell r="AC2147">
            <v>55</v>
          </cell>
        </row>
        <row r="2148">
          <cell r="F2148">
            <v>8644935</v>
          </cell>
          <cell r="G2148">
            <v>36</v>
          </cell>
          <cell r="H2148">
            <v>6</v>
          </cell>
          <cell r="I2148" t="str">
            <v>35</v>
          </cell>
          <cell r="J2148" t="str">
            <v>CHARLES FISHER</v>
          </cell>
          <cell r="K2148" t="str">
            <v>00/0</v>
          </cell>
          <cell r="L2148" t="str">
            <v/>
          </cell>
          <cell r="M2148" t="str">
            <v>U</v>
          </cell>
          <cell r="N2148" t="str">
            <v>B</v>
          </cell>
          <cell r="O2148">
            <v>7999</v>
          </cell>
          <cell r="P2148">
            <v>3189</v>
          </cell>
          <cell r="Q2148">
            <v>3189</v>
          </cell>
          <cell r="R2148">
            <v>0</v>
          </cell>
          <cell r="S2148">
            <v>0</v>
          </cell>
          <cell r="T2148">
            <v>0</v>
          </cell>
          <cell r="U2148">
            <v>0</v>
          </cell>
          <cell r="V2148">
            <v>0</v>
          </cell>
          <cell r="W2148">
            <v>0</v>
          </cell>
          <cell r="X2148">
            <v>0</v>
          </cell>
          <cell r="Y2148">
            <v>80005</v>
          </cell>
          <cell r="Z2148" t="str">
            <v xml:space="preserve">BATA INDIA     </v>
          </cell>
          <cell r="AA2148">
            <v>0</v>
          </cell>
          <cell r="AB2148">
            <v>0</v>
          </cell>
        </row>
        <row r="2149">
          <cell r="F2149">
            <v>8745935</v>
          </cell>
          <cell r="G2149">
            <v>36</v>
          </cell>
          <cell r="H2149">
            <v>6</v>
          </cell>
          <cell r="I2149" t="str">
            <v>35</v>
          </cell>
          <cell r="J2149" t="str">
            <v>FERMO</v>
          </cell>
          <cell r="K2149" t="str">
            <v>27/8</v>
          </cell>
          <cell r="L2149" t="str">
            <v>-</v>
          </cell>
          <cell r="M2149" t="str">
            <v>U</v>
          </cell>
          <cell r="N2149" t="str">
            <v>D</v>
          </cell>
          <cell r="O2149">
            <v>5999</v>
          </cell>
          <cell r="P2149">
            <v>2906</v>
          </cell>
          <cell r="Q2149">
            <v>2906</v>
          </cell>
          <cell r="R2149">
            <v>1</v>
          </cell>
          <cell r="S2149">
            <v>0</v>
          </cell>
          <cell r="T2149">
            <v>0</v>
          </cell>
          <cell r="U2149">
            <v>0</v>
          </cell>
          <cell r="V2149">
            <v>0</v>
          </cell>
          <cell r="W2149">
            <v>9</v>
          </cell>
          <cell r="X2149">
            <v>31274.71</v>
          </cell>
          <cell r="Y2149">
            <v>80005</v>
          </cell>
          <cell r="Z2149" t="str">
            <v xml:space="preserve">BATA INDIA     </v>
          </cell>
          <cell r="AA2149">
            <v>6</v>
          </cell>
          <cell r="AB2149">
            <v>36918.239999999998</v>
          </cell>
          <cell r="AC2149">
            <v>11</v>
          </cell>
        </row>
        <row r="2150">
          <cell r="F2150">
            <v>8743847</v>
          </cell>
          <cell r="G2150">
            <v>36</v>
          </cell>
          <cell r="H2150">
            <v>6</v>
          </cell>
          <cell r="I2150" t="str">
            <v>47</v>
          </cell>
          <cell r="J2150" t="str">
            <v>EDAN TOE RING</v>
          </cell>
          <cell r="K2150" t="str">
            <v>22/7</v>
          </cell>
          <cell r="L2150" t="str">
            <v>+</v>
          </cell>
          <cell r="M2150" t="str">
            <v>U</v>
          </cell>
          <cell r="N2150" t="str">
            <v>D</v>
          </cell>
          <cell r="O2150">
            <v>7999</v>
          </cell>
          <cell r="P2150">
            <v>2565</v>
          </cell>
          <cell r="Q2150">
            <v>2565</v>
          </cell>
          <cell r="R2150">
            <v>1</v>
          </cell>
          <cell r="S2150">
            <v>0</v>
          </cell>
          <cell r="T2150">
            <v>0</v>
          </cell>
          <cell r="U2150">
            <v>0</v>
          </cell>
          <cell r="V2150">
            <v>0</v>
          </cell>
          <cell r="W2150">
            <v>12</v>
          </cell>
          <cell r="X2150">
            <v>80673.649999999994</v>
          </cell>
          <cell r="Y2150">
            <v>80005</v>
          </cell>
          <cell r="Z2150" t="str">
            <v xml:space="preserve">BATA INDIA     </v>
          </cell>
          <cell r="AA2150">
            <v>6</v>
          </cell>
          <cell r="AB2150">
            <v>38285.589999999997</v>
          </cell>
          <cell r="AC2150">
            <v>15</v>
          </cell>
        </row>
        <row r="2151">
          <cell r="F2151">
            <v>8746847</v>
          </cell>
          <cell r="G2151">
            <v>36</v>
          </cell>
          <cell r="H2151">
            <v>6</v>
          </cell>
          <cell r="I2151" t="str">
            <v>47</v>
          </cell>
          <cell r="J2151" t="str">
            <v>EDAN TOE RING</v>
          </cell>
          <cell r="K2151" t="str">
            <v>22/7</v>
          </cell>
          <cell r="L2151" t="str">
            <v>+</v>
          </cell>
          <cell r="M2151" t="str">
            <v>U</v>
          </cell>
          <cell r="N2151" t="str">
            <v>D</v>
          </cell>
          <cell r="O2151">
            <v>7999</v>
          </cell>
          <cell r="P2151">
            <v>2565</v>
          </cell>
          <cell r="Q2151">
            <v>2565</v>
          </cell>
          <cell r="R2151">
            <v>2</v>
          </cell>
          <cell r="S2151">
            <v>0</v>
          </cell>
          <cell r="T2151">
            <v>0</v>
          </cell>
          <cell r="U2151">
            <v>0</v>
          </cell>
          <cell r="V2151">
            <v>0</v>
          </cell>
          <cell r="W2151">
            <v>33</v>
          </cell>
          <cell r="X2151">
            <v>126469.25</v>
          </cell>
          <cell r="Y2151">
            <v>80005</v>
          </cell>
          <cell r="Z2151" t="str">
            <v xml:space="preserve">BATA INDIA     </v>
          </cell>
          <cell r="AA2151">
            <v>21</v>
          </cell>
          <cell r="AB2151">
            <v>131948.65</v>
          </cell>
          <cell r="AC2151">
            <v>13</v>
          </cell>
        </row>
        <row r="2152">
          <cell r="F2152">
            <v>8743848</v>
          </cell>
          <cell r="G2152">
            <v>36</v>
          </cell>
          <cell r="H2152">
            <v>6</v>
          </cell>
          <cell r="I2152" t="str">
            <v>48</v>
          </cell>
          <cell r="J2152" t="str">
            <v>EEDAN TOE RING</v>
          </cell>
          <cell r="K2152" t="str">
            <v>00/0</v>
          </cell>
          <cell r="L2152" t="str">
            <v/>
          </cell>
          <cell r="M2152" t="str">
            <v>U</v>
          </cell>
          <cell r="N2152" t="str">
            <v>D</v>
          </cell>
          <cell r="O2152">
            <v>6999</v>
          </cell>
          <cell r="P2152">
            <v>2565</v>
          </cell>
          <cell r="Q2152">
            <v>2565</v>
          </cell>
          <cell r="R2152">
            <v>0</v>
          </cell>
          <cell r="S2152">
            <v>0</v>
          </cell>
          <cell r="T2152">
            <v>1</v>
          </cell>
          <cell r="U2152">
            <v>1</v>
          </cell>
          <cell r="V2152">
            <v>5982.05</v>
          </cell>
          <cell r="W2152">
            <v>8</v>
          </cell>
          <cell r="X2152">
            <v>45164.480000000003</v>
          </cell>
          <cell r="Y2152">
            <v>80005</v>
          </cell>
          <cell r="Z2152" t="str">
            <v xml:space="preserve">BATA INDIA     </v>
          </cell>
          <cell r="AA2152">
            <v>6</v>
          </cell>
          <cell r="AB2152">
            <v>27517.43</v>
          </cell>
          <cell r="AC2152">
            <v>12</v>
          </cell>
        </row>
        <row r="2153">
          <cell r="F2153">
            <v>8746848</v>
          </cell>
          <cell r="G2153">
            <v>36</v>
          </cell>
          <cell r="H2153">
            <v>6</v>
          </cell>
          <cell r="I2153" t="str">
            <v>48</v>
          </cell>
          <cell r="J2153" t="str">
            <v>EEDAN TOE RING</v>
          </cell>
          <cell r="K2153" t="str">
            <v>00/0</v>
          </cell>
          <cell r="L2153" t="str">
            <v/>
          </cell>
          <cell r="M2153" t="str">
            <v>U</v>
          </cell>
          <cell r="N2153" t="str">
            <v>D</v>
          </cell>
          <cell r="O2153">
            <v>6999</v>
          </cell>
          <cell r="P2153">
            <v>2565</v>
          </cell>
          <cell r="Q2153">
            <v>2565</v>
          </cell>
          <cell r="R2153">
            <v>0</v>
          </cell>
          <cell r="S2153">
            <v>0</v>
          </cell>
          <cell r="T2153">
            <v>0</v>
          </cell>
          <cell r="U2153">
            <v>0</v>
          </cell>
          <cell r="V2153">
            <v>0</v>
          </cell>
          <cell r="W2153">
            <v>10</v>
          </cell>
          <cell r="X2153">
            <v>57427.68</v>
          </cell>
          <cell r="Y2153">
            <v>80005</v>
          </cell>
          <cell r="Z2153" t="str">
            <v xml:space="preserve">BATA INDIA     </v>
          </cell>
          <cell r="AA2153">
            <v>9</v>
          </cell>
          <cell r="AB2153">
            <v>51530.85</v>
          </cell>
          <cell r="AC2153">
            <v>16</v>
          </cell>
        </row>
        <row r="2154">
          <cell r="F2154">
            <v>8746952</v>
          </cell>
          <cell r="G2154">
            <v>36</v>
          </cell>
          <cell r="H2154">
            <v>6</v>
          </cell>
          <cell r="I2154" t="str">
            <v>52</v>
          </cell>
          <cell r="J2154" t="str">
            <v>CHARLES TOE RI</v>
          </cell>
          <cell r="K2154" t="str">
            <v>00/0</v>
          </cell>
          <cell r="L2154" t="str">
            <v/>
          </cell>
          <cell r="M2154" t="str">
            <v>U</v>
          </cell>
          <cell r="N2154" t="str">
            <v>B</v>
          </cell>
          <cell r="O2154">
            <v>6999</v>
          </cell>
          <cell r="P2154">
            <v>3203.46</v>
          </cell>
          <cell r="Q2154">
            <v>3203.46</v>
          </cell>
          <cell r="R2154">
            <v>0</v>
          </cell>
          <cell r="S2154">
            <v>0</v>
          </cell>
          <cell r="T2154">
            <v>0</v>
          </cell>
          <cell r="U2154">
            <v>0</v>
          </cell>
          <cell r="V2154">
            <v>0</v>
          </cell>
          <cell r="W2154">
            <v>0</v>
          </cell>
          <cell r="X2154">
            <v>0</v>
          </cell>
          <cell r="Y2154">
            <v>80005</v>
          </cell>
          <cell r="Z2154" t="str">
            <v xml:space="preserve">BATA INDIA     </v>
          </cell>
        </row>
        <row r="2155">
          <cell r="F2155">
            <v>8744952</v>
          </cell>
          <cell r="G2155">
            <v>36</v>
          </cell>
          <cell r="H2155">
            <v>6</v>
          </cell>
          <cell r="I2155" t="str">
            <v>52</v>
          </cell>
          <cell r="J2155" t="str">
            <v>CHARLES TOE RI</v>
          </cell>
          <cell r="K2155" t="str">
            <v>00/0</v>
          </cell>
          <cell r="L2155" t="str">
            <v/>
          </cell>
          <cell r="M2155" t="str">
            <v>U</v>
          </cell>
          <cell r="N2155" t="str">
            <v>B</v>
          </cell>
          <cell r="O2155">
            <v>6999</v>
          </cell>
          <cell r="P2155">
            <v>3203.46</v>
          </cell>
          <cell r="Q2155">
            <v>3203.46</v>
          </cell>
          <cell r="R2155">
            <v>0</v>
          </cell>
          <cell r="S2155">
            <v>0</v>
          </cell>
          <cell r="T2155">
            <v>0</v>
          </cell>
          <cell r="U2155">
            <v>0</v>
          </cell>
          <cell r="V2155">
            <v>0</v>
          </cell>
          <cell r="W2155">
            <v>0</v>
          </cell>
          <cell r="X2155">
            <v>0</v>
          </cell>
          <cell r="Y2155">
            <v>80005</v>
          </cell>
          <cell r="Z2155" t="str">
            <v xml:space="preserve">BATA INDIA     </v>
          </cell>
        </row>
        <row r="2156">
          <cell r="F2156">
            <v>8746057</v>
          </cell>
          <cell r="G2156">
            <v>36</v>
          </cell>
          <cell r="H2156">
            <v>6</v>
          </cell>
          <cell r="I2156" t="str">
            <v>57</v>
          </cell>
          <cell r="J2156" t="str">
            <v>SEDAN THONG</v>
          </cell>
          <cell r="K2156" t="str">
            <v>41/8</v>
          </cell>
          <cell r="L2156" t="str">
            <v>-</v>
          </cell>
          <cell r="M2156" t="str">
            <v>U</v>
          </cell>
          <cell r="N2156" t="str">
            <v>D</v>
          </cell>
          <cell r="O2156">
            <v>2500</v>
          </cell>
          <cell r="P2156">
            <v>2228</v>
          </cell>
          <cell r="Q2156">
            <v>2228</v>
          </cell>
          <cell r="R2156">
            <v>0</v>
          </cell>
          <cell r="S2156">
            <v>0</v>
          </cell>
          <cell r="T2156">
            <v>0</v>
          </cell>
          <cell r="U2156">
            <v>0</v>
          </cell>
          <cell r="V2156">
            <v>0</v>
          </cell>
          <cell r="W2156">
            <v>22</v>
          </cell>
          <cell r="X2156">
            <v>43572.26</v>
          </cell>
          <cell r="Y2156">
            <v>80005</v>
          </cell>
          <cell r="Z2156" t="str">
            <v xml:space="preserve">BATA INDIA     </v>
          </cell>
          <cell r="AA2156">
            <v>17</v>
          </cell>
          <cell r="AB2156">
            <v>52299.040000000001</v>
          </cell>
          <cell r="AC2156">
            <v>39</v>
          </cell>
        </row>
        <row r="2157">
          <cell r="F2157">
            <v>8744057</v>
          </cell>
          <cell r="G2157">
            <v>36</v>
          </cell>
          <cell r="H2157">
            <v>6</v>
          </cell>
          <cell r="I2157" t="str">
            <v>57</v>
          </cell>
          <cell r="J2157" t="str">
            <v>SEDAN THONG</v>
          </cell>
          <cell r="K2157" t="str">
            <v>27/8</v>
          </cell>
          <cell r="L2157" t="str">
            <v>-</v>
          </cell>
          <cell r="M2157" t="str">
            <v>U</v>
          </cell>
          <cell r="N2157" t="str">
            <v>D</v>
          </cell>
          <cell r="O2157">
            <v>4999</v>
          </cell>
          <cell r="P2157">
            <v>2228</v>
          </cell>
          <cell r="Q2157">
            <v>2228</v>
          </cell>
          <cell r="R2157">
            <v>0</v>
          </cell>
          <cell r="S2157">
            <v>0</v>
          </cell>
          <cell r="T2157">
            <v>0</v>
          </cell>
          <cell r="U2157">
            <v>0</v>
          </cell>
          <cell r="V2157">
            <v>0</v>
          </cell>
          <cell r="W2157">
            <v>1</v>
          </cell>
          <cell r="X2157">
            <v>3418.12</v>
          </cell>
          <cell r="Y2157">
            <v>80005</v>
          </cell>
          <cell r="Z2157" t="str">
            <v xml:space="preserve">BATA INDIA     </v>
          </cell>
          <cell r="AA2157">
            <v>4</v>
          </cell>
          <cell r="AB2157">
            <v>18116.5</v>
          </cell>
          <cell r="AC2157">
            <v>26</v>
          </cell>
        </row>
        <row r="2158">
          <cell r="F2158">
            <v>8744058</v>
          </cell>
          <cell r="G2158">
            <v>36</v>
          </cell>
          <cell r="H2158">
            <v>6</v>
          </cell>
          <cell r="I2158" t="str">
            <v>58</v>
          </cell>
          <cell r="J2158" t="str">
            <v>SEDAN MULE</v>
          </cell>
          <cell r="K2158" t="str">
            <v>41/8</v>
          </cell>
          <cell r="L2158" t="str">
            <v>-</v>
          </cell>
          <cell r="M2158" t="str">
            <v>U</v>
          </cell>
          <cell r="N2158" t="str">
            <v>D</v>
          </cell>
          <cell r="O2158">
            <v>2500</v>
          </cell>
          <cell r="P2158">
            <v>2276</v>
          </cell>
          <cell r="Q2158">
            <v>2276</v>
          </cell>
          <cell r="R2158">
            <v>0</v>
          </cell>
          <cell r="S2158">
            <v>0</v>
          </cell>
          <cell r="T2158">
            <v>0</v>
          </cell>
          <cell r="U2158">
            <v>0</v>
          </cell>
          <cell r="V2158">
            <v>0</v>
          </cell>
          <cell r="W2158">
            <v>20</v>
          </cell>
          <cell r="X2158">
            <v>47850.82</v>
          </cell>
          <cell r="Y2158">
            <v>80005</v>
          </cell>
          <cell r="Z2158" t="str">
            <v xml:space="preserve">BATA INDIA     </v>
          </cell>
          <cell r="AA2158">
            <v>14</v>
          </cell>
          <cell r="AB2158">
            <v>41018.86</v>
          </cell>
          <cell r="AC2158">
            <v>62</v>
          </cell>
        </row>
        <row r="2159">
          <cell r="F2159">
            <v>8746058</v>
          </cell>
          <cell r="G2159">
            <v>36</v>
          </cell>
          <cell r="H2159">
            <v>6</v>
          </cell>
          <cell r="I2159" t="str">
            <v>58</v>
          </cell>
          <cell r="J2159" t="str">
            <v>SEDAN MULE</v>
          </cell>
          <cell r="K2159" t="str">
            <v>41/8</v>
          </cell>
          <cell r="L2159" t="str">
            <v>-</v>
          </cell>
          <cell r="M2159" t="str">
            <v>U</v>
          </cell>
          <cell r="N2159" t="str">
            <v>D</v>
          </cell>
          <cell r="O2159">
            <v>2500</v>
          </cell>
          <cell r="P2159">
            <v>2276</v>
          </cell>
          <cell r="Q2159">
            <v>2276</v>
          </cell>
          <cell r="R2159">
            <v>0</v>
          </cell>
          <cell r="S2159">
            <v>0</v>
          </cell>
          <cell r="T2159">
            <v>0</v>
          </cell>
          <cell r="U2159">
            <v>0</v>
          </cell>
          <cell r="V2159">
            <v>0</v>
          </cell>
          <cell r="W2159">
            <v>15</v>
          </cell>
          <cell r="X2159">
            <v>20502.57</v>
          </cell>
          <cell r="Y2159">
            <v>80005</v>
          </cell>
          <cell r="Z2159" t="str">
            <v xml:space="preserve">BATA INDIA     </v>
          </cell>
          <cell r="AA2159">
            <v>27</v>
          </cell>
          <cell r="AB2159">
            <v>87592.17</v>
          </cell>
          <cell r="AC2159">
            <v>32</v>
          </cell>
        </row>
        <row r="2160">
          <cell r="F2160">
            <v>8746961</v>
          </cell>
          <cell r="G2160">
            <v>36</v>
          </cell>
          <cell r="H2160">
            <v>6</v>
          </cell>
          <cell r="I2160" t="str">
            <v>61</v>
          </cell>
          <cell r="J2160" t="str">
            <v>LARA TOE RING</v>
          </cell>
          <cell r="K2160" t="str">
            <v>53/7</v>
          </cell>
          <cell r="L2160" t="str">
            <v>-</v>
          </cell>
          <cell r="M2160" t="str">
            <v>U</v>
          </cell>
          <cell r="N2160" t="str">
            <v>D</v>
          </cell>
          <cell r="O2160">
            <v>5999</v>
          </cell>
          <cell r="P2160">
            <v>2470</v>
          </cell>
          <cell r="Q2160">
            <v>2470</v>
          </cell>
          <cell r="R2160">
            <v>0</v>
          </cell>
          <cell r="S2160">
            <v>0</v>
          </cell>
          <cell r="T2160">
            <v>1</v>
          </cell>
          <cell r="U2160">
            <v>4</v>
          </cell>
          <cell r="V2160">
            <v>20509.400000000001</v>
          </cell>
          <cell r="W2160">
            <v>39</v>
          </cell>
          <cell r="X2160">
            <v>199966.65</v>
          </cell>
          <cell r="Y2160">
            <v>80005</v>
          </cell>
          <cell r="Z2160" t="str">
            <v xml:space="preserve">BATA INDIA     </v>
          </cell>
          <cell r="AA2160">
            <v>41</v>
          </cell>
          <cell r="AB2160">
            <v>193145.16</v>
          </cell>
          <cell r="AC2160">
            <v>1</v>
          </cell>
        </row>
        <row r="2161">
          <cell r="F2161">
            <v>8744961</v>
          </cell>
          <cell r="G2161">
            <v>36</v>
          </cell>
          <cell r="H2161">
            <v>6</v>
          </cell>
          <cell r="I2161" t="str">
            <v>61</v>
          </cell>
          <cell r="J2161" t="str">
            <v>LARA TOE RING</v>
          </cell>
          <cell r="K2161" t="str">
            <v>53/7</v>
          </cell>
          <cell r="L2161" t="str">
            <v>-</v>
          </cell>
          <cell r="M2161" t="str">
            <v>U</v>
          </cell>
          <cell r="N2161" t="str">
            <v>D</v>
          </cell>
          <cell r="O2161">
            <v>5999</v>
          </cell>
          <cell r="P2161">
            <v>2470</v>
          </cell>
          <cell r="Q2161">
            <v>2470</v>
          </cell>
          <cell r="R2161">
            <v>1</v>
          </cell>
          <cell r="S2161">
            <v>1</v>
          </cell>
          <cell r="T2161">
            <v>1</v>
          </cell>
          <cell r="U2161">
            <v>3</v>
          </cell>
          <cell r="V2161">
            <v>12818.38</v>
          </cell>
          <cell r="W2161">
            <v>24</v>
          </cell>
          <cell r="X2161">
            <v>118441.79</v>
          </cell>
          <cell r="Y2161">
            <v>80005</v>
          </cell>
          <cell r="Z2161" t="str">
            <v xml:space="preserve">BATA INDIA     </v>
          </cell>
          <cell r="AA2161">
            <v>45</v>
          </cell>
          <cell r="AB2161">
            <v>211466.75</v>
          </cell>
          <cell r="AC2161">
            <v>1</v>
          </cell>
        </row>
        <row r="2162">
          <cell r="F2162">
            <v>8644266</v>
          </cell>
          <cell r="G2162">
            <v>36</v>
          </cell>
          <cell r="H2162">
            <v>6</v>
          </cell>
          <cell r="I2162" t="str">
            <v>66</v>
          </cell>
          <cell r="J2162" t="str">
            <v>TRACK FISHERMA</v>
          </cell>
          <cell r="K2162" t="str">
            <v>00/0</v>
          </cell>
          <cell r="L2162" t="str">
            <v/>
          </cell>
          <cell r="M2162" t="str">
            <v>U</v>
          </cell>
          <cell r="N2162" t="str">
            <v>B</v>
          </cell>
          <cell r="O2162">
            <v>8999</v>
          </cell>
          <cell r="P2162">
            <v>3877.74</v>
          </cell>
          <cell r="Q2162">
            <v>3877.74</v>
          </cell>
          <cell r="R2162">
            <v>0</v>
          </cell>
          <cell r="S2162">
            <v>0</v>
          </cell>
          <cell r="T2162">
            <v>0</v>
          </cell>
          <cell r="U2162">
            <v>0</v>
          </cell>
          <cell r="V2162">
            <v>0</v>
          </cell>
          <cell r="W2162">
            <v>0</v>
          </cell>
          <cell r="X2162">
            <v>0</v>
          </cell>
          <cell r="Y2162">
            <v>80005</v>
          </cell>
          <cell r="Z2162" t="str">
            <v xml:space="preserve">BATA INDIA     </v>
          </cell>
        </row>
        <row r="2163">
          <cell r="F2163">
            <v>8643266</v>
          </cell>
          <cell r="G2163">
            <v>36</v>
          </cell>
          <cell r="H2163">
            <v>6</v>
          </cell>
          <cell r="I2163" t="str">
            <v>66</v>
          </cell>
          <cell r="J2163" t="str">
            <v>TRACK FISHERMA</v>
          </cell>
          <cell r="K2163" t="str">
            <v>00/0</v>
          </cell>
          <cell r="L2163" t="str">
            <v/>
          </cell>
          <cell r="M2163" t="str">
            <v>U</v>
          </cell>
          <cell r="N2163" t="str">
            <v>B</v>
          </cell>
          <cell r="O2163">
            <v>8999</v>
          </cell>
          <cell r="P2163">
            <v>3877.74</v>
          </cell>
          <cell r="Q2163">
            <v>3877.74</v>
          </cell>
          <cell r="R2163">
            <v>0</v>
          </cell>
          <cell r="S2163">
            <v>0</v>
          </cell>
          <cell r="T2163">
            <v>0</v>
          </cell>
          <cell r="U2163">
            <v>0</v>
          </cell>
          <cell r="V2163">
            <v>0</v>
          </cell>
          <cell r="W2163">
            <v>0</v>
          </cell>
          <cell r="X2163">
            <v>0</v>
          </cell>
          <cell r="Y2163">
            <v>80005</v>
          </cell>
          <cell r="Z2163" t="str">
            <v xml:space="preserve">BATA INDIA     </v>
          </cell>
        </row>
        <row r="2164">
          <cell r="F2164">
            <v>5749923</v>
          </cell>
          <cell r="G2164">
            <v>36</v>
          </cell>
          <cell r="H2164">
            <v>10</v>
          </cell>
          <cell r="I2164" t="str">
            <v>23</v>
          </cell>
          <cell r="J2164" t="str">
            <v>BETTY TRIM</v>
          </cell>
          <cell r="K2164" t="str">
            <v>00/0</v>
          </cell>
          <cell r="L2164" t="str">
            <v/>
          </cell>
          <cell r="M2164" t="str">
            <v>U</v>
          </cell>
          <cell r="N2164" t="str">
            <v>D</v>
          </cell>
          <cell r="O2164">
            <v>4999</v>
          </cell>
          <cell r="P2164">
            <v>1899</v>
          </cell>
          <cell r="Q2164">
            <v>1899</v>
          </cell>
          <cell r="R2164">
            <v>1</v>
          </cell>
          <cell r="S2164">
            <v>1</v>
          </cell>
          <cell r="T2164">
            <v>1</v>
          </cell>
          <cell r="U2164">
            <v>0</v>
          </cell>
          <cell r="V2164">
            <v>0</v>
          </cell>
          <cell r="W2164">
            <v>20</v>
          </cell>
          <cell r="X2164">
            <v>85453</v>
          </cell>
          <cell r="Y2164">
            <v>80005</v>
          </cell>
          <cell r="Z2164" t="str">
            <v xml:space="preserve">BATA INDIA     </v>
          </cell>
          <cell r="AA2164">
            <v>52</v>
          </cell>
          <cell r="AB2164">
            <v>193974.71</v>
          </cell>
          <cell r="AC2164">
            <v>33</v>
          </cell>
        </row>
        <row r="2165">
          <cell r="F2165">
            <v>5745923</v>
          </cell>
          <cell r="G2165">
            <v>36</v>
          </cell>
          <cell r="H2165">
            <v>10</v>
          </cell>
          <cell r="I2165" t="str">
            <v>23</v>
          </cell>
          <cell r="J2165" t="str">
            <v>BETTY TRIM</v>
          </cell>
          <cell r="K2165" t="str">
            <v>00/0</v>
          </cell>
          <cell r="L2165" t="str">
            <v/>
          </cell>
          <cell r="M2165" t="str">
            <v>U</v>
          </cell>
          <cell r="N2165" t="str">
            <v>D</v>
          </cell>
          <cell r="O2165">
            <v>4999</v>
          </cell>
          <cell r="P2165">
            <v>1899</v>
          </cell>
          <cell r="Q2165">
            <v>1899</v>
          </cell>
          <cell r="R2165">
            <v>0</v>
          </cell>
          <cell r="S2165">
            <v>0</v>
          </cell>
          <cell r="T2165">
            <v>2</v>
          </cell>
          <cell r="U2165">
            <v>0</v>
          </cell>
          <cell r="V2165">
            <v>0</v>
          </cell>
          <cell r="W2165">
            <v>17</v>
          </cell>
          <cell r="X2165">
            <v>72635.05</v>
          </cell>
          <cell r="Y2165">
            <v>80005</v>
          </cell>
          <cell r="Z2165" t="str">
            <v xml:space="preserve">BATA INDIA     </v>
          </cell>
          <cell r="AA2165">
            <v>28</v>
          </cell>
          <cell r="AB2165">
            <v>103182.44</v>
          </cell>
          <cell r="AC2165">
            <v>23</v>
          </cell>
        </row>
        <row r="2166">
          <cell r="F2166">
            <v>5741965</v>
          </cell>
          <cell r="G2166">
            <v>36</v>
          </cell>
          <cell r="H2166">
            <v>10</v>
          </cell>
          <cell r="I2166" t="str">
            <v>65</v>
          </cell>
          <cell r="J2166" t="str">
            <v>HILTON NEW 2</v>
          </cell>
          <cell r="K2166" t="str">
            <v>00/0</v>
          </cell>
          <cell r="L2166" t="str">
            <v/>
          </cell>
          <cell r="M2166" t="str">
            <v>U</v>
          </cell>
          <cell r="N2166" t="str">
            <v>W</v>
          </cell>
          <cell r="O2166">
            <v>5999</v>
          </cell>
          <cell r="P2166">
            <v>2699</v>
          </cell>
          <cell r="Q2166">
            <v>2699</v>
          </cell>
          <cell r="R2166">
            <v>0</v>
          </cell>
          <cell r="S2166">
            <v>0</v>
          </cell>
          <cell r="T2166">
            <v>0</v>
          </cell>
          <cell r="U2166">
            <v>0</v>
          </cell>
          <cell r="V2166">
            <v>0</v>
          </cell>
          <cell r="W2166">
            <v>0</v>
          </cell>
          <cell r="X2166">
            <v>0</v>
          </cell>
          <cell r="Y2166">
            <v>80005</v>
          </cell>
          <cell r="Z2166" t="str">
            <v xml:space="preserve">BATA INDIA     </v>
          </cell>
        </row>
        <row r="2167">
          <cell r="F2167">
            <v>5749965</v>
          </cell>
          <cell r="G2167">
            <v>36</v>
          </cell>
          <cell r="H2167">
            <v>10</v>
          </cell>
          <cell r="I2167" t="str">
            <v>65</v>
          </cell>
          <cell r="J2167" t="str">
            <v>HILTON NEW 2</v>
          </cell>
          <cell r="K2167" t="str">
            <v>00/0</v>
          </cell>
          <cell r="L2167" t="str">
            <v/>
          </cell>
          <cell r="M2167" t="str">
            <v>U</v>
          </cell>
          <cell r="N2167" t="str">
            <v>W</v>
          </cell>
          <cell r="O2167">
            <v>5999</v>
          </cell>
          <cell r="P2167">
            <v>2699</v>
          </cell>
          <cell r="Q2167">
            <v>2699</v>
          </cell>
          <cell r="R2167">
            <v>0</v>
          </cell>
          <cell r="S2167">
            <v>0</v>
          </cell>
          <cell r="T2167">
            <v>0</v>
          </cell>
          <cell r="U2167">
            <v>0</v>
          </cell>
          <cell r="V2167">
            <v>0</v>
          </cell>
          <cell r="W2167">
            <v>0</v>
          </cell>
          <cell r="X2167">
            <v>0</v>
          </cell>
          <cell r="Y2167">
            <v>80005</v>
          </cell>
          <cell r="Z2167" t="str">
            <v xml:space="preserve">BATA INDIA     </v>
          </cell>
        </row>
        <row r="2168">
          <cell r="F2168">
            <v>5642982</v>
          </cell>
          <cell r="G2168">
            <v>36</v>
          </cell>
          <cell r="H2168">
            <v>10</v>
          </cell>
          <cell r="I2168" t="str">
            <v>82</v>
          </cell>
          <cell r="J2168" t="str">
            <v>HILTON SANDAL</v>
          </cell>
          <cell r="K2168" t="str">
            <v>52/7</v>
          </cell>
          <cell r="L2168" t="str">
            <v>-</v>
          </cell>
          <cell r="M2168" t="str">
            <v>U</v>
          </cell>
          <cell r="N2168" t="str">
            <v>B</v>
          </cell>
          <cell r="O2168">
            <v>5999</v>
          </cell>
          <cell r="P2168">
            <v>2830</v>
          </cell>
          <cell r="Q2168">
            <v>2830</v>
          </cell>
          <cell r="R2168">
            <v>0</v>
          </cell>
          <cell r="S2168">
            <v>2</v>
          </cell>
          <cell r="T2168">
            <v>1</v>
          </cell>
          <cell r="U2168">
            <v>1</v>
          </cell>
          <cell r="V2168">
            <v>5127.3500000000004</v>
          </cell>
          <cell r="W2168">
            <v>19</v>
          </cell>
          <cell r="X2168">
            <v>96137.81</v>
          </cell>
          <cell r="Y2168">
            <v>80005</v>
          </cell>
          <cell r="Z2168" t="str">
            <v xml:space="preserve">BATA INDIA     </v>
          </cell>
          <cell r="AA2168">
            <v>39</v>
          </cell>
          <cell r="AB2168">
            <v>179198.34</v>
          </cell>
          <cell r="AC2168">
            <v>3</v>
          </cell>
        </row>
        <row r="2169">
          <cell r="F2169">
            <v>7742986</v>
          </cell>
          <cell r="G2169">
            <v>36</v>
          </cell>
          <cell r="H2169">
            <v>10</v>
          </cell>
          <cell r="I2169" t="str">
            <v>86</v>
          </cell>
          <cell r="J2169" t="str">
            <v>AMARLYSIS DIA</v>
          </cell>
          <cell r="K2169" t="str">
            <v>52/7</v>
          </cell>
          <cell r="L2169" t="str">
            <v>-</v>
          </cell>
          <cell r="M2169" t="str">
            <v>U</v>
          </cell>
          <cell r="N2169" t="str">
            <v>B</v>
          </cell>
          <cell r="O2169">
            <v>6999</v>
          </cell>
          <cell r="P2169">
            <v>3256</v>
          </cell>
          <cell r="Q2169">
            <v>3256</v>
          </cell>
          <cell r="R2169">
            <v>1</v>
          </cell>
          <cell r="S2169">
            <v>4</v>
          </cell>
          <cell r="T2169">
            <v>1</v>
          </cell>
          <cell r="U2169">
            <v>0</v>
          </cell>
          <cell r="V2169">
            <v>0</v>
          </cell>
          <cell r="W2169">
            <v>23</v>
          </cell>
          <cell r="X2169">
            <v>133698.81</v>
          </cell>
          <cell r="Y2169">
            <v>80005</v>
          </cell>
          <cell r="Z2169" t="str">
            <v xml:space="preserve">BATA INDIA     </v>
          </cell>
          <cell r="AA2169">
            <v>49</v>
          </cell>
          <cell r="AB2169">
            <v>261242.63</v>
          </cell>
          <cell r="AC2169">
            <v>5</v>
          </cell>
        </row>
        <row r="2170">
          <cell r="F2170">
            <v>5745986</v>
          </cell>
          <cell r="G2170">
            <v>36</v>
          </cell>
          <cell r="H2170">
            <v>10</v>
          </cell>
          <cell r="I2170" t="str">
            <v>86</v>
          </cell>
          <cell r="J2170" t="str">
            <v>HILTON NEW</v>
          </cell>
          <cell r="K2170" t="str">
            <v>52/7</v>
          </cell>
          <cell r="L2170" t="str">
            <v>-</v>
          </cell>
          <cell r="M2170" t="str">
            <v>U</v>
          </cell>
          <cell r="N2170" t="str">
            <v>B</v>
          </cell>
          <cell r="O2170">
            <v>5999</v>
          </cell>
          <cell r="P2170">
            <v>2699</v>
          </cell>
          <cell r="Q2170">
            <v>2699</v>
          </cell>
          <cell r="R2170">
            <v>4</v>
          </cell>
          <cell r="S2170">
            <v>10</v>
          </cell>
          <cell r="T2170">
            <v>2</v>
          </cell>
          <cell r="U2170">
            <v>11</v>
          </cell>
          <cell r="V2170">
            <v>51017.15</v>
          </cell>
          <cell r="W2170">
            <v>43</v>
          </cell>
          <cell r="X2170">
            <v>210221.38</v>
          </cell>
          <cell r="Y2170">
            <v>80005</v>
          </cell>
          <cell r="Z2170" t="str">
            <v xml:space="preserve">BATA INDIA     </v>
          </cell>
          <cell r="AA2170">
            <v>47</v>
          </cell>
          <cell r="AB2170">
            <v>221875.26</v>
          </cell>
          <cell r="AC2170">
            <v>4</v>
          </cell>
        </row>
        <row r="2171">
          <cell r="F2171">
            <v>5742986</v>
          </cell>
          <cell r="G2171">
            <v>36</v>
          </cell>
          <cell r="H2171">
            <v>10</v>
          </cell>
          <cell r="I2171" t="str">
            <v>86</v>
          </cell>
          <cell r="J2171" t="str">
            <v>HILTON NEW</v>
          </cell>
          <cell r="K2171" t="str">
            <v>52/7</v>
          </cell>
          <cell r="L2171" t="str">
            <v>-</v>
          </cell>
          <cell r="M2171" t="str">
            <v>U</v>
          </cell>
          <cell r="N2171" t="str">
            <v>B</v>
          </cell>
          <cell r="O2171">
            <v>5999</v>
          </cell>
          <cell r="P2171">
            <v>2699</v>
          </cell>
          <cell r="Q2171">
            <v>2699</v>
          </cell>
          <cell r="R2171">
            <v>3</v>
          </cell>
          <cell r="S2171">
            <v>2</v>
          </cell>
          <cell r="T2171">
            <v>2</v>
          </cell>
          <cell r="U2171">
            <v>1</v>
          </cell>
          <cell r="V2171">
            <v>4358.25</v>
          </cell>
          <cell r="W2171">
            <v>23</v>
          </cell>
          <cell r="X2171">
            <v>112545.34</v>
          </cell>
          <cell r="Y2171">
            <v>80005</v>
          </cell>
          <cell r="Z2171" t="str">
            <v xml:space="preserve">BATA INDIA     </v>
          </cell>
          <cell r="AA2171">
            <v>48</v>
          </cell>
          <cell r="AB2171">
            <v>223549.49</v>
          </cell>
          <cell r="AC2171">
            <v>2</v>
          </cell>
        </row>
        <row r="2172">
          <cell r="F2172">
            <v>6741990</v>
          </cell>
          <cell r="G2172">
            <v>36</v>
          </cell>
          <cell r="H2172">
            <v>10</v>
          </cell>
          <cell r="I2172" t="str">
            <v>90</v>
          </cell>
          <cell r="J2172" t="str">
            <v>WAVE MTTP</v>
          </cell>
          <cell r="K2172" t="str">
            <v>52/7</v>
          </cell>
          <cell r="L2172" t="str">
            <v>-</v>
          </cell>
          <cell r="M2172" t="str">
            <v>U</v>
          </cell>
          <cell r="N2172" t="str">
            <v>B</v>
          </cell>
          <cell r="O2172">
            <v>6999</v>
          </cell>
          <cell r="P2172">
            <v>2830</v>
          </cell>
          <cell r="Q2172">
            <v>2830</v>
          </cell>
          <cell r="R2172">
            <v>2</v>
          </cell>
          <cell r="S2172">
            <v>1</v>
          </cell>
          <cell r="T2172">
            <v>2</v>
          </cell>
          <cell r="U2172">
            <v>0</v>
          </cell>
          <cell r="V2172">
            <v>0</v>
          </cell>
          <cell r="W2172">
            <v>23</v>
          </cell>
          <cell r="X2172">
            <v>136689.84</v>
          </cell>
          <cell r="Y2172">
            <v>80005</v>
          </cell>
          <cell r="Z2172" t="str">
            <v xml:space="preserve">BATA INDIA     </v>
          </cell>
          <cell r="AA2172">
            <v>39</v>
          </cell>
          <cell r="AB2172">
            <v>211113.41</v>
          </cell>
          <cell r="AC2172">
            <v>3</v>
          </cell>
        </row>
        <row r="2173">
          <cell r="F2173">
            <v>6744990</v>
          </cell>
          <cell r="G2173">
            <v>36</v>
          </cell>
          <cell r="H2173">
            <v>10</v>
          </cell>
          <cell r="I2173" t="str">
            <v>90</v>
          </cell>
          <cell r="J2173" t="str">
            <v>WAVE MTTP</v>
          </cell>
          <cell r="K2173" t="str">
            <v>52/7</v>
          </cell>
          <cell r="L2173" t="str">
            <v>-</v>
          </cell>
          <cell r="M2173" t="str">
            <v>U</v>
          </cell>
          <cell r="N2173" t="str">
            <v>B</v>
          </cell>
          <cell r="O2173">
            <v>6999</v>
          </cell>
          <cell r="P2173">
            <v>2830</v>
          </cell>
          <cell r="Q2173">
            <v>2830</v>
          </cell>
          <cell r="R2173">
            <v>0</v>
          </cell>
          <cell r="S2173">
            <v>0</v>
          </cell>
          <cell r="T2173">
            <v>1</v>
          </cell>
          <cell r="U2173">
            <v>0</v>
          </cell>
          <cell r="V2173">
            <v>0</v>
          </cell>
          <cell r="W2173">
            <v>25</v>
          </cell>
          <cell r="X2173">
            <v>147457.53</v>
          </cell>
          <cell r="Y2173">
            <v>80005</v>
          </cell>
          <cell r="Z2173" t="str">
            <v xml:space="preserve">BATA INDIA     </v>
          </cell>
          <cell r="AA2173">
            <v>29</v>
          </cell>
          <cell r="AB2173">
            <v>154078.69</v>
          </cell>
          <cell r="AC2173">
            <v>3</v>
          </cell>
        </row>
        <row r="2174">
          <cell r="F2174">
            <v>8646543</v>
          </cell>
          <cell r="G2174">
            <v>37</v>
          </cell>
          <cell r="H2174">
            <v>2</v>
          </cell>
          <cell r="I2174" t="str">
            <v>43</v>
          </cell>
          <cell r="J2174" t="str">
            <v>EARL SANDAL</v>
          </cell>
          <cell r="K2174" t="str">
            <v>00/0</v>
          </cell>
          <cell r="L2174" t="str">
            <v/>
          </cell>
          <cell r="M2174" t="str">
            <v>V</v>
          </cell>
          <cell r="N2174" t="str">
            <v>W</v>
          </cell>
          <cell r="O2174">
            <v>6999</v>
          </cell>
          <cell r="P2174">
            <v>3147.75</v>
          </cell>
          <cell r="Q2174">
            <v>3147.75</v>
          </cell>
          <cell r="R2174">
            <v>0</v>
          </cell>
          <cell r="S2174">
            <v>0</v>
          </cell>
          <cell r="T2174">
            <v>0</v>
          </cell>
          <cell r="U2174">
            <v>0</v>
          </cell>
          <cell r="V2174">
            <v>0</v>
          </cell>
          <cell r="W2174">
            <v>0</v>
          </cell>
          <cell r="X2174">
            <v>0</v>
          </cell>
          <cell r="Y2174">
            <v>80005</v>
          </cell>
          <cell r="Z2174" t="str">
            <v xml:space="preserve">BATA INDIA     </v>
          </cell>
        </row>
        <row r="2175">
          <cell r="F2175">
            <v>8644543</v>
          </cell>
          <cell r="G2175">
            <v>37</v>
          </cell>
          <cell r="H2175">
            <v>2</v>
          </cell>
          <cell r="I2175" t="str">
            <v>43</v>
          </cell>
          <cell r="J2175" t="str">
            <v>EARL SANDAL</v>
          </cell>
          <cell r="K2175" t="str">
            <v>00/0</v>
          </cell>
          <cell r="L2175" t="str">
            <v/>
          </cell>
          <cell r="M2175" t="str">
            <v>V</v>
          </cell>
          <cell r="N2175" t="str">
            <v>W</v>
          </cell>
          <cell r="O2175">
            <v>6999</v>
          </cell>
          <cell r="P2175">
            <v>3147.75</v>
          </cell>
          <cell r="Q2175">
            <v>3147.75</v>
          </cell>
          <cell r="R2175">
            <v>0</v>
          </cell>
          <cell r="S2175">
            <v>0</v>
          </cell>
          <cell r="T2175">
            <v>0</v>
          </cell>
          <cell r="U2175">
            <v>0</v>
          </cell>
          <cell r="V2175">
            <v>0</v>
          </cell>
          <cell r="W2175">
            <v>0</v>
          </cell>
          <cell r="X2175">
            <v>0</v>
          </cell>
          <cell r="Y2175">
            <v>80005</v>
          </cell>
          <cell r="Z2175" t="str">
            <v xml:space="preserve">BATA INDIA     </v>
          </cell>
        </row>
        <row r="2176">
          <cell r="F2176">
            <v>8744543</v>
          </cell>
          <cell r="G2176">
            <v>37</v>
          </cell>
          <cell r="H2176">
            <v>2</v>
          </cell>
          <cell r="I2176" t="str">
            <v>43</v>
          </cell>
          <cell r="J2176" t="str">
            <v>EARL THONG</v>
          </cell>
          <cell r="K2176" t="str">
            <v>00/0</v>
          </cell>
          <cell r="L2176" t="str">
            <v/>
          </cell>
          <cell r="M2176" t="str">
            <v>V</v>
          </cell>
          <cell r="N2176" t="str">
            <v>W</v>
          </cell>
          <cell r="O2176">
            <v>5999</v>
          </cell>
          <cell r="P2176">
            <v>2686.71</v>
          </cell>
          <cell r="Q2176">
            <v>2686.71</v>
          </cell>
          <cell r="R2176">
            <v>0</v>
          </cell>
          <cell r="S2176">
            <v>0</v>
          </cell>
          <cell r="T2176">
            <v>0</v>
          </cell>
          <cell r="U2176">
            <v>0</v>
          </cell>
          <cell r="V2176">
            <v>0</v>
          </cell>
          <cell r="W2176">
            <v>0</v>
          </cell>
          <cell r="X2176">
            <v>0</v>
          </cell>
          <cell r="Y2176">
            <v>80005</v>
          </cell>
          <cell r="Z2176" t="str">
            <v xml:space="preserve">BATA INDIA     </v>
          </cell>
        </row>
        <row r="2177">
          <cell r="F2177">
            <v>8746543</v>
          </cell>
          <cell r="G2177">
            <v>37</v>
          </cell>
          <cell r="H2177">
            <v>2</v>
          </cell>
          <cell r="I2177" t="str">
            <v>43</v>
          </cell>
          <cell r="J2177" t="str">
            <v>EARL THONG</v>
          </cell>
          <cell r="K2177" t="str">
            <v>00/0</v>
          </cell>
          <cell r="L2177" t="str">
            <v/>
          </cell>
          <cell r="M2177" t="str">
            <v>V</v>
          </cell>
          <cell r="N2177" t="str">
            <v>W</v>
          </cell>
          <cell r="O2177">
            <v>5999</v>
          </cell>
          <cell r="P2177">
            <v>2686.71</v>
          </cell>
          <cell r="Q2177">
            <v>2686.71</v>
          </cell>
          <cell r="R2177">
            <v>0</v>
          </cell>
          <cell r="S2177">
            <v>0</v>
          </cell>
          <cell r="T2177">
            <v>0</v>
          </cell>
          <cell r="U2177">
            <v>0</v>
          </cell>
          <cell r="V2177">
            <v>0</v>
          </cell>
          <cell r="W2177">
            <v>0</v>
          </cell>
          <cell r="X2177">
            <v>0</v>
          </cell>
          <cell r="Y2177">
            <v>80005</v>
          </cell>
          <cell r="Z2177" t="str">
            <v xml:space="preserve">BATA INDIA     </v>
          </cell>
        </row>
        <row r="2178">
          <cell r="F2178">
            <v>8646064</v>
          </cell>
          <cell r="G2178">
            <v>37</v>
          </cell>
          <cell r="H2178">
            <v>2</v>
          </cell>
          <cell r="I2178" t="str">
            <v>64</v>
          </cell>
          <cell r="J2178" t="str">
            <v>BOLT SANDAL</v>
          </cell>
          <cell r="K2178" t="str">
            <v>38/8</v>
          </cell>
          <cell r="L2178" t="str">
            <v>-</v>
          </cell>
          <cell r="M2178" t="str">
            <v>B</v>
          </cell>
          <cell r="N2178" t="str">
            <v>D</v>
          </cell>
          <cell r="O2178">
            <v>700</v>
          </cell>
          <cell r="P2178">
            <v>2493</v>
          </cell>
          <cell r="Q2178">
            <v>2493</v>
          </cell>
          <cell r="R2178">
            <v>0</v>
          </cell>
          <cell r="S2178">
            <v>0</v>
          </cell>
          <cell r="T2178">
            <v>0</v>
          </cell>
          <cell r="U2178">
            <v>0</v>
          </cell>
          <cell r="V2178">
            <v>0</v>
          </cell>
          <cell r="W2178">
            <v>1</v>
          </cell>
          <cell r="X2178">
            <v>598.29</v>
          </cell>
          <cell r="Y2178">
            <v>80005</v>
          </cell>
          <cell r="Z2178" t="str">
            <v xml:space="preserve">BATA INDIA     </v>
          </cell>
          <cell r="AA2178">
            <v>6</v>
          </cell>
          <cell r="AB2178">
            <v>20509.419999999998</v>
          </cell>
          <cell r="AC2178">
            <v>31</v>
          </cell>
        </row>
        <row r="2179">
          <cell r="F2179">
            <v>8644064</v>
          </cell>
          <cell r="G2179">
            <v>37</v>
          </cell>
          <cell r="H2179">
            <v>2</v>
          </cell>
          <cell r="I2179" t="str">
            <v>64</v>
          </cell>
          <cell r="J2179" t="str">
            <v>BOLT SANDAL</v>
          </cell>
          <cell r="K2179" t="str">
            <v>44/7</v>
          </cell>
          <cell r="L2179" t="str">
            <v>+</v>
          </cell>
          <cell r="M2179" t="str">
            <v>B</v>
          </cell>
          <cell r="N2179" t="str">
            <v>D</v>
          </cell>
          <cell r="O2179">
            <v>5999</v>
          </cell>
          <cell r="P2179">
            <v>2493</v>
          </cell>
          <cell r="Q2179">
            <v>2493</v>
          </cell>
          <cell r="R2179">
            <v>0</v>
          </cell>
          <cell r="S2179">
            <v>0</v>
          </cell>
          <cell r="T2179">
            <v>0</v>
          </cell>
          <cell r="U2179">
            <v>0</v>
          </cell>
          <cell r="V2179">
            <v>0</v>
          </cell>
          <cell r="W2179">
            <v>6</v>
          </cell>
          <cell r="X2179">
            <v>30764.1</v>
          </cell>
          <cell r="Y2179">
            <v>80005</v>
          </cell>
          <cell r="Z2179" t="str">
            <v xml:space="preserve">BATA INDIA     </v>
          </cell>
          <cell r="AA2179">
            <v>33</v>
          </cell>
          <cell r="AB2179">
            <v>161938.03</v>
          </cell>
          <cell r="AC2179">
            <v>17</v>
          </cell>
        </row>
        <row r="2180">
          <cell r="F2180">
            <v>8644065</v>
          </cell>
          <cell r="G2180">
            <v>37</v>
          </cell>
          <cell r="H2180">
            <v>2</v>
          </cell>
          <cell r="I2180" t="str">
            <v>65</v>
          </cell>
          <cell r="J2180" t="str">
            <v>BRADELY SANDAL</v>
          </cell>
          <cell r="K2180" t="str">
            <v>41/8</v>
          </cell>
          <cell r="L2180" t="str">
            <v>-</v>
          </cell>
          <cell r="M2180" t="str">
            <v>B</v>
          </cell>
          <cell r="N2180" t="str">
            <v>D</v>
          </cell>
          <cell r="O2180">
            <v>2500</v>
          </cell>
          <cell r="P2180">
            <v>2403</v>
          </cell>
          <cell r="Q2180">
            <v>2403</v>
          </cell>
          <cell r="R2180">
            <v>0</v>
          </cell>
          <cell r="S2180">
            <v>0</v>
          </cell>
          <cell r="T2180">
            <v>0</v>
          </cell>
          <cell r="U2180">
            <v>0</v>
          </cell>
          <cell r="V2180">
            <v>0</v>
          </cell>
          <cell r="W2180">
            <v>5</v>
          </cell>
          <cell r="X2180">
            <v>17731.490000000002</v>
          </cell>
          <cell r="Y2180">
            <v>80005</v>
          </cell>
          <cell r="Z2180" t="str">
            <v xml:space="preserve">BATA INDIA     </v>
          </cell>
          <cell r="AA2180">
            <v>29</v>
          </cell>
          <cell r="AB2180">
            <v>76610</v>
          </cell>
          <cell r="AC2180">
            <v>38</v>
          </cell>
        </row>
        <row r="2181">
          <cell r="F2181">
            <v>8646065</v>
          </cell>
          <cell r="G2181">
            <v>37</v>
          </cell>
          <cell r="H2181">
            <v>2</v>
          </cell>
          <cell r="I2181" t="str">
            <v>65</v>
          </cell>
          <cell r="J2181" t="str">
            <v>BRADELY SANDAL</v>
          </cell>
          <cell r="K2181" t="str">
            <v>00/0</v>
          </cell>
          <cell r="L2181" t="str">
            <v/>
          </cell>
          <cell r="M2181" t="str">
            <v>B</v>
          </cell>
          <cell r="N2181" t="str">
            <v>D</v>
          </cell>
          <cell r="O2181">
            <v>5499</v>
          </cell>
          <cell r="P2181">
            <v>2403</v>
          </cell>
          <cell r="Q2181">
            <v>2403</v>
          </cell>
          <cell r="R2181">
            <v>0</v>
          </cell>
          <cell r="S2181">
            <v>0</v>
          </cell>
          <cell r="T2181">
            <v>0</v>
          </cell>
          <cell r="U2181">
            <v>0</v>
          </cell>
          <cell r="V2181">
            <v>0</v>
          </cell>
          <cell r="W2181">
            <v>7</v>
          </cell>
          <cell r="X2181">
            <v>21148.71</v>
          </cell>
          <cell r="Y2181">
            <v>80005</v>
          </cell>
          <cell r="Z2181" t="str">
            <v xml:space="preserve">BATA INDIA     </v>
          </cell>
          <cell r="AA2181">
            <v>24</v>
          </cell>
          <cell r="AB2181">
            <v>90475</v>
          </cell>
          <cell r="AC2181">
            <v>50</v>
          </cell>
        </row>
        <row r="2182">
          <cell r="F2182">
            <v>8649998</v>
          </cell>
          <cell r="G2182">
            <v>37</v>
          </cell>
          <cell r="H2182">
            <v>2</v>
          </cell>
          <cell r="I2182" t="str">
            <v>98</v>
          </cell>
          <cell r="J2182" t="str">
            <v>SUNG SANDAL</v>
          </cell>
          <cell r="K2182" t="str">
            <v>15/6</v>
          </cell>
          <cell r="L2182" t="str">
            <v>-</v>
          </cell>
          <cell r="M2182" t="str">
            <v>B</v>
          </cell>
          <cell r="N2182" t="str">
            <v>B</v>
          </cell>
          <cell r="O2182">
            <v>6999</v>
          </cell>
          <cell r="P2182">
            <v>2412</v>
          </cell>
          <cell r="Q2182">
            <v>2644</v>
          </cell>
          <cell r="R2182">
            <v>0</v>
          </cell>
          <cell r="S2182">
            <v>0</v>
          </cell>
          <cell r="T2182">
            <v>0</v>
          </cell>
          <cell r="U2182">
            <v>0</v>
          </cell>
          <cell r="V2182">
            <v>0</v>
          </cell>
          <cell r="W2182">
            <v>1</v>
          </cell>
          <cell r="X2182">
            <v>5982.05</v>
          </cell>
          <cell r="Y2182">
            <v>80005</v>
          </cell>
          <cell r="Z2182" t="str">
            <v xml:space="preserve">BATA INDIA     </v>
          </cell>
          <cell r="AA2182">
            <v>60</v>
          </cell>
          <cell r="AB2182">
            <v>338410.2</v>
          </cell>
          <cell r="AC2182">
            <v>81</v>
          </cell>
        </row>
        <row r="2183">
          <cell r="F2183">
            <v>8644998</v>
          </cell>
          <cell r="G2183">
            <v>37</v>
          </cell>
          <cell r="H2183">
            <v>2</v>
          </cell>
          <cell r="I2183" t="str">
            <v>98</v>
          </cell>
          <cell r="J2183" t="str">
            <v>SUNG SANDAL</v>
          </cell>
          <cell r="K2183" t="str">
            <v>15/6</v>
          </cell>
          <cell r="L2183" t="str">
            <v>-</v>
          </cell>
          <cell r="M2183" t="str">
            <v>B</v>
          </cell>
          <cell r="N2183" t="str">
            <v>B</v>
          </cell>
          <cell r="O2183">
            <v>6999</v>
          </cell>
          <cell r="P2183">
            <v>2412</v>
          </cell>
          <cell r="Q2183">
            <v>2644</v>
          </cell>
          <cell r="R2183">
            <v>0</v>
          </cell>
          <cell r="S2183">
            <v>0</v>
          </cell>
          <cell r="T2183">
            <v>0</v>
          </cell>
          <cell r="U2183">
            <v>0</v>
          </cell>
          <cell r="V2183">
            <v>0</v>
          </cell>
          <cell r="W2183">
            <v>0</v>
          </cell>
          <cell r="X2183">
            <v>0</v>
          </cell>
          <cell r="Y2183">
            <v>80005</v>
          </cell>
          <cell r="Z2183" t="str">
            <v xml:space="preserve">BATA INDIA     </v>
          </cell>
          <cell r="AA2183">
            <v>32</v>
          </cell>
          <cell r="AB2183">
            <v>181216.53</v>
          </cell>
          <cell r="AC2183">
            <v>89</v>
          </cell>
        </row>
        <row r="2184">
          <cell r="F2184">
            <v>8743815</v>
          </cell>
          <cell r="G2184">
            <v>37</v>
          </cell>
          <cell r="H2184">
            <v>4</v>
          </cell>
          <cell r="I2184" t="str">
            <v>15</v>
          </cell>
          <cell r="J2184" t="str">
            <v>SAM TOE RING</v>
          </cell>
          <cell r="K2184" t="str">
            <v>52/7</v>
          </cell>
          <cell r="L2184" t="str">
            <v>-</v>
          </cell>
          <cell r="M2184" t="str">
            <v>U</v>
          </cell>
          <cell r="N2184" t="str">
            <v>B</v>
          </cell>
          <cell r="O2184">
            <v>5999</v>
          </cell>
          <cell r="P2184">
            <v>2208</v>
          </cell>
          <cell r="Q2184">
            <v>2208</v>
          </cell>
          <cell r="R2184">
            <v>1</v>
          </cell>
          <cell r="S2184">
            <v>1</v>
          </cell>
          <cell r="T2184">
            <v>0</v>
          </cell>
          <cell r="U2184">
            <v>0</v>
          </cell>
          <cell r="V2184">
            <v>0</v>
          </cell>
          <cell r="W2184">
            <v>23</v>
          </cell>
          <cell r="X2184">
            <v>116134.48</v>
          </cell>
          <cell r="Y2184">
            <v>80005</v>
          </cell>
          <cell r="Z2184" t="str">
            <v xml:space="preserve">BATA INDIA     </v>
          </cell>
          <cell r="AA2184">
            <v>52</v>
          </cell>
          <cell r="AB2184">
            <v>260075.51999999999</v>
          </cell>
          <cell r="AC2184">
            <v>8</v>
          </cell>
        </row>
        <row r="2185">
          <cell r="F2185">
            <v>8746815</v>
          </cell>
          <cell r="G2185">
            <v>37</v>
          </cell>
          <cell r="H2185">
            <v>4</v>
          </cell>
          <cell r="I2185" t="str">
            <v>15</v>
          </cell>
          <cell r="J2185" t="str">
            <v>SAM TOE RING</v>
          </cell>
          <cell r="K2185" t="str">
            <v>52/7</v>
          </cell>
          <cell r="L2185" t="str">
            <v>-</v>
          </cell>
          <cell r="M2185" t="str">
            <v>U</v>
          </cell>
          <cell r="N2185" t="str">
            <v>B</v>
          </cell>
          <cell r="O2185">
            <v>5999</v>
          </cell>
          <cell r="P2185">
            <v>2208</v>
          </cell>
          <cell r="Q2185">
            <v>2208</v>
          </cell>
          <cell r="R2185">
            <v>1</v>
          </cell>
          <cell r="S2185">
            <v>4</v>
          </cell>
          <cell r="T2185">
            <v>1</v>
          </cell>
          <cell r="U2185">
            <v>2</v>
          </cell>
          <cell r="V2185">
            <v>8716.5</v>
          </cell>
          <cell r="W2185">
            <v>32</v>
          </cell>
          <cell r="X2185">
            <v>159716.97</v>
          </cell>
          <cell r="Y2185">
            <v>80005</v>
          </cell>
          <cell r="Z2185" t="str">
            <v xml:space="preserve">BATA INDIA     </v>
          </cell>
          <cell r="AA2185">
            <v>52</v>
          </cell>
          <cell r="AB2185">
            <v>263733.09000000003</v>
          </cell>
          <cell r="AC2185">
            <v>5</v>
          </cell>
        </row>
        <row r="2186">
          <cell r="F2186">
            <v>8744016</v>
          </cell>
          <cell r="G2186">
            <v>37</v>
          </cell>
          <cell r="H2186">
            <v>4</v>
          </cell>
          <cell r="I2186" t="str">
            <v>16</v>
          </cell>
          <cell r="J2186" t="str">
            <v>BRADELY THONG</v>
          </cell>
          <cell r="K2186" t="str">
            <v>44/7</v>
          </cell>
          <cell r="L2186" t="str">
            <v>+</v>
          </cell>
          <cell r="M2186" t="str">
            <v>B</v>
          </cell>
          <cell r="N2186" t="str">
            <v>D</v>
          </cell>
          <cell r="O2186">
            <v>5999</v>
          </cell>
          <cell r="P2186">
            <v>2394</v>
          </cell>
          <cell r="Q2186">
            <v>2394</v>
          </cell>
          <cell r="R2186">
            <v>1</v>
          </cell>
          <cell r="S2186">
            <v>2</v>
          </cell>
          <cell r="T2186">
            <v>0</v>
          </cell>
          <cell r="U2186">
            <v>0</v>
          </cell>
          <cell r="V2186">
            <v>0</v>
          </cell>
          <cell r="W2186">
            <v>23</v>
          </cell>
          <cell r="X2186">
            <v>114083.54</v>
          </cell>
          <cell r="Y2186">
            <v>80005</v>
          </cell>
          <cell r="Z2186" t="str">
            <v xml:space="preserve">BATA INDIA     </v>
          </cell>
          <cell r="AA2186">
            <v>26</v>
          </cell>
          <cell r="AB2186">
            <v>124936.15</v>
          </cell>
          <cell r="AC2186">
            <v>24</v>
          </cell>
        </row>
        <row r="2187">
          <cell r="F2187">
            <v>8746016</v>
          </cell>
          <cell r="G2187">
            <v>37</v>
          </cell>
          <cell r="H2187">
            <v>4</v>
          </cell>
          <cell r="I2187" t="str">
            <v>16</v>
          </cell>
          <cell r="J2187" t="str">
            <v>BRADELY THONG</v>
          </cell>
          <cell r="K2187" t="str">
            <v>38/8</v>
          </cell>
          <cell r="L2187" t="str">
            <v>-</v>
          </cell>
          <cell r="M2187" t="str">
            <v>B</v>
          </cell>
          <cell r="N2187" t="str">
            <v>D</v>
          </cell>
          <cell r="O2187">
            <v>700</v>
          </cell>
          <cell r="P2187">
            <v>2394</v>
          </cell>
          <cell r="Q2187">
            <v>2394</v>
          </cell>
          <cell r="R2187">
            <v>0</v>
          </cell>
          <cell r="S2187">
            <v>0</v>
          </cell>
          <cell r="T2187">
            <v>0</v>
          </cell>
          <cell r="U2187">
            <v>0</v>
          </cell>
          <cell r="V2187">
            <v>0</v>
          </cell>
          <cell r="W2187">
            <v>13</v>
          </cell>
          <cell r="X2187">
            <v>16831.89</v>
          </cell>
          <cell r="Y2187">
            <v>80005</v>
          </cell>
          <cell r="Z2187" t="str">
            <v xml:space="preserve">BATA INDIA     </v>
          </cell>
          <cell r="AA2187">
            <v>11</v>
          </cell>
          <cell r="AB2187">
            <v>34481.46</v>
          </cell>
          <cell r="AC2187">
            <v>10</v>
          </cell>
        </row>
        <row r="2188">
          <cell r="F2188">
            <v>8744017</v>
          </cell>
          <cell r="G2188">
            <v>37</v>
          </cell>
          <cell r="H2188">
            <v>4</v>
          </cell>
          <cell r="I2188" t="str">
            <v>17</v>
          </cell>
          <cell r="J2188" t="str">
            <v>BOLT THONG</v>
          </cell>
          <cell r="K2188" t="str">
            <v>38/8</v>
          </cell>
          <cell r="L2188" t="str">
            <v>-</v>
          </cell>
          <cell r="M2188" t="str">
            <v>B</v>
          </cell>
          <cell r="N2188" t="str">
            <v>D</v>
          </cell>
          <cell r="O2188">
            <v>700</v>
          </cell>
          <cell r="P2188">
            <v>2140</v>
          </cell>
          <cell r="Q2188">
            <v>2140</v>
          </cell>
          <cell r="R2188">
            <v>0</v>
          </cell>
          <cell r="S2188">
            <v>0</v>
          </cell>
          <cell r="T2188">
            <v>0</v>
          </cell>
          <cell r="U2188">
            <v>0</v>
          </cell>
          <cell r="V2188">
            <v>0</v>
          </cell>
          <cell r="W2188">
            <v>-1</v>
          </cell>
          <cell r="X2188">
            <v>-2990.6</v>
          </cell>
          <cell r="Y2188">
            <v>80005</v>
          </cell>
          <cell r="Z2188" t="str">
            <v xml:space="preserve">BATA INDIA     </v>
          </cell>
          <cell r="AA2188">
            <v>1</v>
          </cell>
          <cell r="AB2188">
            <v>2136.3200000000002</v>
          </cell>
          <cell r="AC2188">
            <v>4</v>
          </cell>
        </row>
        <row r="2189">
          <cell r="F2189">
            <v>8746017</v>
          </cell>
          <cell r="G2189">
            <v>37</v>
          </cell>
          <cell r="H2189">
            <v>4</v>
          </cell>
          <cell r="I2189" t="str">
            <v>17</v>
          </cell>
          <cell r="J2189" t="str">
            <v>BOLT THONG</v>
          </cell>
          <cell r="K2189" t="str">
            <v>38/8</v>
          </cell>
          <cell r="L2189" t="str">
            <v>-</v>
          </cell>
          <cell r="M2189" t="str">
            <v>B</v>
          </cell>
          <cell r="N2189" t="str">
            <v>D</v>
          </cell>
          <cell r="O2189">
            <v>700</v>
          </cell>
          <cell r="P2189">
            <v>2140</v>
          </cell>
          <cell r="Q2189">
            <v>2140</v>
          </cell>
          <cell r="R2189">
            <v>0</v>
          </cell>
          <cell r="S2189">
            <v>0</v>
          </cell>
          <cell r="T2189">
            <v>0</v>
          </cell>
          <cell r="U2189">
            <v>0</v>
          </cell>
          <cell r="V2189">
            <v>0</v>
          </cell>
          <cell r="W2189">
            <v>5</v>
          </cell>
          <cell r="X2189">
            <v>2094.27</v>
          </cell>
          <cell r="Y2189">
            <v>80005</v>
          </cell>
          <cell r="Z2189" t="str">
            <v xml:space="preserve">BATA INDIA     </v>
          </cell>
          <cell r="AA2189">
            <v>3</v>
          </cell>
          <cell r="AB2189">
            <v>7904.39</v>
          </cell>
          <cell r="AC2189">
            <v>20</v>
          </cell>
        </row>
        <row r="2190">
          <cell r="F2190">
            <v>8744018</v>
          </cell>
          <cell r="G2190">
            <v>37</v>
          </cell>
          <cell r="H2190">
            <v>4</v>
          </cell>
          <cell r="I2190" t="str">
            <v>18</v>
          </cell>
          <cell r="J2190" t="str">
            <v>BASIC THONG</v>
          </cell>
          <cell r="K2190" t="str">
            <v>00/0</v>
          </cell>
          <cell r="L2190" t="str">
            <v/>
          </cell>
          <cell r="M2190" t="str">
            <v>B</v>
          </cell>
          <cell r="N2190" t="str">
            <v>D</v>
          </cell>
          <cell r="O2190">
            <v>4999</v>
          </cell>
          <cell r="P2190">
            <v>1947</v>
          </cell>
          <cell r="Q2190">
            <v>1947</v>
          </cell>
          <cell r="R2190">
            <v>0</v>
          </cell>
          <cell r="S2190">
            <v>0</v>
          </cell>
          <cell r="T2190">
            <v>0</v>
          </cell>
          <cell r="U2190">
            <v>1</v>
          </cell>
          <cell r="V2190">
            <v>4272.6499999999996</v>
          </cell>
          <cell r="W2190">
            <v>6</v>
          </cell>
          <cell r="X2190">
            <v>19226.07</v>
          </cell>
          <cell r="Y2190">
            <v>80005</v>
          </cell>
          <cell r="Z2190" t="str">
            <v xml:space="preserve">BATA INDIA     </v>
          </cell>
          <cell r="AA2190">
            <v>8</v>
          </cell>
          <cell r="AB2190">
            <v>24781.34</v>
          </cell>
          <cell r="AC2190">
            <v>37</v>
          </cell>
        </row>
        <row r="2191">
          <cell r="F2191">
            <v>8746018</v>
          </cell>
          <cell r="G2191">
            <v>37</v>
          </cell>
          <cell r="H2191">
            <v>4</v>
          </cell>
          <cell r="I2191" t="str">
            <v>18</v>
          </cell>
          <cell r="J2191" t="str">
            <v>BASIC THONG</v>
          </cell>
          <cell r="K2191" t="str">
            <v>00/0</v>
          </cell>
          <cell r="L2191" t="str">
            <v/>
          </cell>
          <cell r="M2191" t="str">
            <v>B</v>
          </cell>
          <cell r="N2191" t="str">
            <v>D</v>
          </cell>
          <cell r="O2191">
            <v>4999</v>
          </cell>
          <cell r="P2191">
            <v>1947</v>
          </cell>
          <cell r="Q2191">
            <v>1947</v>
          </cell>
          <cell r="R2191">
            <v>0</v>
          </cell>
          <cell r="S2191">
            <v>0</v>
          </cell>
          <cell r="T2191">
            <v>0</v>
          </cell>
          <cell r="U2191">
            <v>0</v>
          </cell>
          <cell r="V2191">
            <v>0</v>
          </cell>
          <cell r="W2191">
            <v>1</v>
          </cell>
          <cell r="X2191">
            <v>-0.43</v>
          </cell>
          <cell r="Y2191">
            <v>80005</v>
          </cell>
          <cell r="Z2191" t="str">
            <v xml:space="preserve">BATA INDIA     </v>
          </cell>
          <cell r="AA2191">
            <v>9</v>
          </cell>
          <cell r="AB2191">
            <v>27879.01</v>
          </cell>
          <cell r="AC2191">
            <v>50</v>
          </cell>
        </row>
        <row r="2192">
          <cell r="F2192">
            <v>8743331</v>
          </cell>
          <cell r="G2192">
            <v>37</v>
          </cell>
          <cell r="H2192">
            <v>4</v>
          </cell>
          <cell r="I2192" t="str">
            <v>31</v>
          </cell>
          <cell r="J2192" t="str">
            <v>SAM THONG</v>
          </cell>
          <cell r="K2192" t="str">
            <v>52/7</v>
          </cell>
          <cell r="L2192" t="str">
            <v>-</v>
          </cell>
          <cell r="M2192" t="str">
            <v>U</v>
          </cell>
          <cell r="N2192" t="str">
            <v>D</v>
          </cell>
          <cell r="O2192">
            <v>5999</v>
          </cell>
          <cell r="P2192">
            <v>2149</v>
          </cell>
          <cell r="Q2192">
            <v>2149</v>
          </cell>
          <cell r="R2192">
            <v>1</v>
          </cell>
          <cell r="S2192">
            <v>1</v>
          </cell>
          <cell r="T2192">
            <v>1</v>
          </cell>
          <cell r="U2192">
            <v>3</v>
          </cell>
          <cell r="V2192">
            <v>13843.85</v>
          </cell>
          <cell r="W2192">
            <v>35</v>
          </cell>
          <cell r="X2192">
            <v>172073.89</v>
          </cell>
          <cell r="Y2192">
            <v>80005</v>
          </cell>
          <cell r="Z2192" t="str">
            <v xml:space="preserve">BATA INDIA     </v>
          </cell>
          <cell r="AA2192">
            <v>49</v>
          </cell>
          <cell r="AB2192">
            <v>242146.52</v>
          </cell>
          <cell r="AC2192">
            <v>6</v>
          </cell>
        </row>
        <row r="2193">
          <cell r="F2193">
            <v>8746331</v>
          </cell>
          <cell r="G2193">
            <v>37</v>
          </cell>
          <cell r="H2193">
            <v>4</v>
          </cell>
          <cell r="I2193" t="str">
            <v>31</v>
          </cell>
          <cell r="J2193" t="str">
            <v>SAM THONG</v>
          </cell>
          <cell r="K2193" t="str">
            <v>52/7</v>
          </cell>
          <cell r="L2193" t="str">
            <v>-</v>
          </cell>
          <cell r="M2193" t="str">
            <v>U</v>
          </cell>
          <cell r="N2193" t="str">
            <v>D</v>
          </cell>
          <cell r="O2193">
            <v>5999</v>
          </cell>
          <cell r="P2193">
            <v>2149</v>
          </cell>
          <cell r="Q2193">
            <v>2149</v>
          </cell>
          <cell r="R2193">
            <v>2</v>
          </cell>
          <cell r="S2193">
            <v>2</v>
          </cell>
          <cell r="T2193">
            <v>2</v>
          </cell>
          <cell r="U2193">
            <v>0</v>
          </cell>
          <cell r="V2193">
            <v>0</v>
          </cell>
          <cell r="W2193">
            <v>45</v>
          </cell>
          <cell r="X2193">
            <v>223347.39</v>
          </cell>
          <cell r="Y2193">
            <v>80005</v>
          </cell>
          <cell r="Z2193" t="str">
            <v xml:space="preserve">BATA INDIA     </v>
          </cell>
          <cell r="AA2193">
            <v>69</v>
          </cell>
          <cell r="AB2193">
            <v>334660.7</v>
          </cell>
          <cell r="AC2193">
            <v>1</v>
          </cell>
        </row>
        <row r="2194">
          <cell r="F2194">
            <v>8749895</v>
          </cell>
          <cell r="G2194">
            <v>37</v>
          </cell>
          <cell r="H2194">
            <v>4</v>
          </cell>
          <cell r="I2194" t="str">
            <v>95</v>
          </cell>
          <cell r="J2194" t="str">
            <v>SUNG MULE</v>
          </cell>
          <cell r="K2194" t="str">
            <v>41/8</v>
          </cell>
          <cell r="L2194" t="str">
            <v>-</v>
          </cell>
          <cell r="M2194" t="str">
            <v>B</v>
          </cell>
          <cell r="N2194" t="str">
            <v>D</v>
          </cell>
          <cell r="O2194">
            <v>2500</v>
          </cell>
          <cell r="P2194">
            <v>2191</v>
          </cell>
          <cell r="Q2194">
            <v>2396</v>
          </cell>
          <cell r="R2194">
            <v>0</v>
          </cell>
          <cell r="S2194">
            <v>0</v>
          </cell>
          <cell r="T2194">
            <v>0</v>
          </cell>
          <cell r="U2194">
            <v>0</v>
          </cell>
          <cell r="V2194">
            <v>0</v>
          </cell>
          <cell r="W2194">
            <v>3</v>
          </cell>
          <cell r="X2194">
            <v>-2566.65</v>
          </cell>
          <cell r="Y2194">
            <v>80005</v>
          </cell>
          <cell r="Z2194" t="str">
            <v xml:space="preserve">BATA INDIA     </v>
          </cell>
          <cell r="AA2194">
            <v>11</v>
          </cell>
          <cell r="AB2194">
            <v>23073.14</v>
          </cell>
          <cell r="AC2194">
            <v>60</v>
          </cell>
        </row>
        <row r="2195">
          <cell r="F2195">
            <v>8748895</v>
          </cell>
          <cell r="G2195">
            <v>37</v>
          </cell>
          <cell r="H2195">
            <v>4</v>
          </cell>
          <cell r="I2195" t="str">
            <v>95</v>
          </cell>
          <cell r="J2195" t="str">
            <v>SUNG MULE</v>
          </cell>
          <cell r="K2195" t="str">
            <v>15/6</v>
          </cell>
          <cell r="L2195" t="str">
            <v>-</v>
          </cell>
          <cell r="M2195" t="str">
            <v>B</v>
          </cell>
          <cell r="N2195" t="str">
            <v>D</v>
          </cell>
          <cell r="O2195">
            <v>5999</v>
          </cell>
          <cell r="P2195">
            <v>2191</v>
          </cell>
          <cell r="Q2195">
            <v>2396</v>
          </cell>
          <cell r="R2195">
            <v>0</v>
          </cell>
          <cell r="S2195">
            <v>0</v>
          </cell>
          <cell r="T2195">
            <v>0</v>
          </cell>
          <cell r="U2195">
            <v>0</v>
          </cell>
          <cell r="V2195">
            <v>0</v>
          </cell>
          <cell r="W2195">
            <v>0</v>
          </cell>
          <cell r="X2195">
            <v>0</v>
          </cell>
          <cell r="Y2195">
            <v>80005</v>
          </cell>
          <cell r="Z2195" t="str">
            <v xml:space="preserve">BATA INDIA     </v>
          </cell>
          <cell r="AA2195">
            <v>28</v>
          </cell>
          <cell r="AB2195">
            <v>135531.96</v>
          </cell>
          <cell r="AC2195">
            <v>74</v>
          </cell>
        </row>
        <row r="2196">
          <cell r="F2196">
            <v>8749896</v>
          </cell>
          <cell r="G2196">
            <v>37</v>
          </cell>
          <cell r="H2196">
            <v>4</v>
          </cell>
          <cell r="I2196" t="str">
            <v>96</v>
          </cell>
          <cell r="J2196" t="str">
            <v>SUNG THONG</v>
          </cell>
          <cell r="K2196" t="str">
            <v>15/6</v>
          </cell>
          <cell r="L2196" t="str">
            <v>-</v>
          </cell>
          <cell r="M2196" t="str">
            <v>B</v>
          </cell>
          <cell r="N2196" t="str">
            <v>D</v>
          </cell>
          <cell r="O2196">
            <v>5999</v>
          </cell>
          <cell r="P2196">
            <v>2120</v>
          </cell>
          <cell r="Q2196">
            <v>2317</v>
          </cell>
          <cell r="R2196">
            <v>0</v>
          </cell>
          <cell r="S2196">
            <v>0</v>
          </cell>
          <cell r="T2196">
            <v>0</v>
          </cell>
          <cell r="U2196">
            <v>0</v>
          </cell>
          <cell r="V2196">
            <v>0</v>
          </cell>
          <cell r="W2196">
            <v>7</v>
          </cell>
          <cell r="X2196">
            <v>28712.31</v>
          </cell>
          <cell r="Y2196">
            <v>80005</v>
          </cell>
          <cell r="Z2196" t="str">
            <v xml:space="preserve">BATA INDIA     </v>
          </cell>
          <cell r="AA2196">
            <v>39</v>
          </cell>
          <cell r="AB2196">
            <v>186822.42</v>
          </cell>
          <cell r="AC2196">
            <v>92</v>
          </cell>
        </row>
        <row r="2197">
          <cell r="F2197">
            <v>8744896</v>
          </cell>
          <cell r="G2197">
            <v>37</v>
          </cell>
          <cell r="H2197">
            <v>4</v>
          </cell>
          <cell r="I2197" t="str">
            <v>96</v>
          </cell>
          <cell r="J2197" t="str">
            <v>SUNG THONG</v>
          </cell>
          <cell r="K2197" t="str">
            <v>15/6</v>
          </cell>
          <cell r="L2197" t="str">
            <v>-</v>
          </cell>
          <cell r="M2197" t="str">
            <v>B</v>
          </cell>
          <cell r="N2197" t="str">
            <v>D</v>
          </cell>
          <cell r="O2197">
            <v>5999</v>
          </cell>
          <cell r="P2197">
            <v>2120</v>
          </cell>
          <cell r="Q2197">
            <v>2317</v>
          </cell>
          <cell r="R2197">
            <v>0</v>
          </cell>
          <cell r="S2197">
            <v>0</v>
          </cell>
          <cell r="T2197">
            <v>0</v>
          </cell>
          <cell r="U2197">
            <v>0</v>
          </cell>
          <cell r="V2197">
            <v>0</v>
          </cell>
          <cell r="W2197">
            <v>0</v>
          </cell>
          <cell r="X2197">
            <v>0</v>
          </cell>
          <cell r="Y2197">
            <v>80005</v>
          </cell>
          <cell r="Z2197" t="str">
            <v xml:space="preserve">BATA INDIA     </v>
          </cell>
          <cell r="AA2197">
            <v>34</v>
          </cell>
          <cell r="AB2197">
            <v>166227.63</v>
          </cell>
          <cell r="AC2197">
            <v>81</v>
          </cell>
        </row>
        <row r="2198">
          <cell r="F2198">
            <v>8748997</v>
          </cell>
          <cell r="G2198">
            <v>37</v>
          </cell>
          <cell r="H2198">
            <v>4</v>
          </cell>
          <cell r="I2198" t="str">
            <v>97</v>
          </cell>
          <cell r="J2198" t="str">
            <v>SUNG TOE RING</v>
          </cell>
          <cell r="K2198" t="str">
            <v>47/8</v>
          </cell>
          <cell r="L2198" t="str">
            <v>-</v>
          </cell>
          <cell r="M2198" t="str">
            <v>B</v>
          </cell>
          <cell r="N2198" t="str">
            <v>D</v>
          </cell>
          <cell r="O2198">
            <v>2999</v>
          </cell>
          <cell r="P2198">
            <v>2191</v>
          </cell>
          <cell r="Q2198">
            <v>2396</v>
          </cell>
          <cell r="R2198">
            <v>0</v>
          </cell>
          <cell r="S2198">
            <v>0</v>
          </cell>
          <cell r="T2198">
            <v>0</v>
          </cell>
          <cell r="U2198">
            <v>0</v>
          </cell>
          <cell r="V2198">
            <v>0</v>
          </cell>
          <cell r="W2198">
            <v>1</v>
          </cell>
          <cell r="X2198">
            <v>5127.3500000000004</v>
          </cell>
          <cell r="Y2198">
            <v>80005</v>
          </cell>
          <cell r="Z2198" t="str">
            <v xml:space="preserve">BATA INDIA     </v>
          </cell>
          <cell r="AA2198">
            <v>39</v>
          </cell>
          <cell r="AB2198">
            <v>186822.43</v>
          </cell>
          <cell r="AC2198">
            <v>75</v>
          </cell>
        </row>
        <row r="2199">
          <cell r="F2199">
            <v>8749997</v>
          </cell>
          <cell r="G2199">
            <v>37</v>
          </cell>
          <cell r="H2199">
            <v>4</v>
          </cell>
          <cell r="I2199" t="str">
            <v>97</v>
          </cell>
          <cell r="J2199" t="str">
            <v>SUNG TOE RING</v>
          </cell>
          <cell r="K2199" t="str">
            <v>41/8</v>
          </cell>
          <cell r="L2199" t="str">
            <v>-</v>
          </cell>
          <cell r="M2199" t="str">
            <v>B</v>
          </cell>
          <cell r="N2199" t="str">
            <v>D</v>
          </cell>
          <cell r="O2199">
            <v>2500</v>
          </cell>
          <cell r="P2199">
            <v>2191</v>
          </cell>
          <cell r="Q2199">
            <v>2396</v>
          </cell>
          <cell r="R2199">
            <v>0</v>
          </cell>
          <cell r="S2199">
            <v>2</v>
          </cell>
          <cell r="T2199">
            <v>0</v>
          </cell>
          <cell r="U2199">
            <v>0</v>
          </cell>
          <cell r="V2199">
            <v>0</v>
          </cell>
          <cell r="W2199">
            <v>5</v>
          </cell>
          <cell r="X2199">
            <v>10254.69</v>
          </cell>
          <cell r="Y2199">
            <v>80005</v>
          </cell>
          <cell r="Z2199" t="str">
            <v xml:space="preserve">BATA INDIA     </v>
          </cell>
          <cell r="AA2199">
            <v>26</v>
          </cell>
          <cell r="AB2199">
            <v>74859.429999999993</v>
          </cell>
          <cell r="AC2199">
            <v>34</v>
          </cell>
        </row>
        <row r="2200">
          <cell r="F2200">
            <v>6645904</v>
          </cell>
          <cell r="G2200">
            <v>37</v>
          </cell>
          <cell r="H2200">
            <v>6</v>
          </cell>
          <cell r="I2200" t="str">
            <v>04</v>
          </cell>
          <cell r="J2200" t="str">
            <v>PERKY SANDAL</v>
          </cell>
          <cell r="K2200" t="str">
            <v>00/0</v>
          </cell>
          <cell r="L2200" t="str">
            <v/>
          </cell>
          <cell r="M2200" t="str">
            <v>V</v>
          </cell>
          <cell r="N2200" t="str">
            <v>W</v>
          </cell>
          <cell r="O2200">
            <v>8999</v>
          </cell>
          <cell r="P2200">
            <v>3511</v>
          </cell>
          <cell r="Q2200">
            <v>3511</v>
          </cell>
          <cell r="R2200">
            <v>0</v>
          </cell>
          <cell r="S2200">
            <v>0</v>
          </cell>
          <cell r="T2200">
            <v>0</v>
          </cell>
          <cell r="U2200">
            <v>0</v>
          </cell>
          <cell r="V2200">
            <v>0</v>
          </cell>
          <cell r="W2200">
            <v>0</v>
          </cell>
          <cell r="X2200">
            <v>0</v>
          </cell>
          <cell r="Y2200">
            <v>80005</v>
          </cell>
          <cell r="Z2200" t="str">
            <v xml:space="preserve">BATA INDIA     </v>
          </cell>
          <cell r="AA2200">
            <v>0</v>
          </cell>
          <cell r="AB2200">
            <v>0</v>
          </cell>
        </row>
        <row r="2201">
          <cell r="F2201">
            <v>6646904</v>
          </cell>
          <cell r="G2201">
            <v>37</v>
          </cell>
          <cell r="H2201">
            <v>6</v>
          </cell>
          <cell r="I2201" t="str">
            <v>04</v>
          </cell>
          <cell r="J2201" t="str">
            <v>PERKY SANDAL</v>
          </cell>
          <cell r="K2201" t="str">
            <v>00/0</v>
          </cell>
          <cell r="L2201" t="str">
            <v/>
          </cell>
          <cell r="M2201" t="str">
            <v>V</v>
          </cell>
          <cell r="N2201" t="str">
            <v>W</v>
          </cell>
          <cell r="O2201">
            <v>8999</v>
          </cell>
          <cell r="P2201">
            <v>3511</v>
          </cell>
          <cell r="Q2201">
            <v>3511</v>
          </cell>
          <cell r="R2201">
            <v>0</v>
          </cell>
          <cell r="S2201">
            <v>0</v>
          </cell>
          <cell r="T2201">
            <v>0</v>
          </cell>
          <cell r="U2201">
            <v>0</v>
          </cell>
          <cell r="V2201">
            <v>0</v>
          </cell>
          <cell r="W2201">
            <v>0</v>
          </cell>
          <cell r="X2201">
            <v>0</v>
          </cell>
          <cell r="Y2201">
            <v>80005</v>
          </cell>
          <cell r="Z2201" t="str">
            <v xml:space="preserve">BATA INDIA     </v>
          </cell>
          <cell r="AA2201">
            <v>0</v>
          </cell>
          <cell r="AB2201">
            <v>0</v>
          </cell>
        </row>
        <row r="2202">
          <cell r="F2202">
            <v>6648904</v>
          </cell>
          <cell r="G2202">
            <v>37</v>
          </cell>
          <cell r="H2202">
            <v>6</v>
          </cell>
          <cell r="I2202" t="str">
            <v>04</v>
          </cell>
          <cell r="J2202" t="str">
            <v>PERKY SANDAL</v>
          </cell>
          <cell r="K2202" t="str">
            <v>00/0</v>
          </cell>
          <cell r="L2202" t="str">
            <v/>
          </cell>
          <cell r="M2202" t="str">
            <v>V</v>
          </cell>
          <cell r="N2202" t="str">
            <v>W</v>
          </cell>
          <cell r="O2202">
            <v>8999</v>
          </cell>
          <cell r="P2202">
            <v>3511</v>
          </cell>
          <cell r="Q2202">
            <v>3511</v>
          </cell>
          <cell r="R2202">
            <v>0</v>
          </cell>
          <cell r="S2202">
            <v>0</v>
          </cell>
          <cell r="T2202">
            <v>0</v>
          </cell>
          <cell r="U2202">
            <v>0</v>
          </cell>
          <cell r="V2202">
            <v>0</v>
          </cell>
          <cell r="W2202">
            <v>0</v>
          </cell>
          <cell r="X2202">
            <v>0</v>
          </cell>
          <cell r="Y2202">
            <v>80005</v>
          </cell>
          <cell r="Z2202" t="str">
            <v xml:space="preserve">BATA INDIA     </v>
          </cell>
          <cell r="AA2202">
            <v>0</v>
          </cell>
          <cell r="AB2202">
            <v>0</v>
          </cell>
        </row>
        <row r="2203">
          <cell r="F2203">
            <v>5741920</v>
          </cell>
          <cell r="G2203">
            <v>37</v>
          </cell>
          <cell r="H2203">
            <v>6</v>
          </cell>
          <cell r="I2203" t="str">
            <v>20</v>
          </cell>
          <cell r="J2203" t="str">
            <v>FLAT TRIM TOER</v>
          </cell>
          <cell r="K2203" t="str">
            <v>00/0</v>
          </cell>
          <cell r="L2203" t="str">
            <v/>
          </cell>
          <cell r="M2203" t="str">
            <v>V</v>
          </cell>
          <cell r="N2203" t="str">
            <v>W</v>
          </cell>
          <cell r="O2203">
            <v>4999</v>
          </cell>
          <cell r="P2203">
            <v>2387.75</v>
          </cell>
          <cell r="Q2203">
            <v>2387.75</v>
          </cell>
          <cell r="R2203">
            <v>0</v>
          </cell>
          <cell r="S2203">
            <v>0</v>
          </cell>
          <cell r="T2203">
            <v>0</v>
          </cell>
          <cell r="U2203">
            <v>0</v>
          </cell>
          <cell r="V2203">
            <v>0</v>
          </cell>
          <cell r="W2203">
            <v>0</v>
          </cell>
          <cell r="X2203">
            <v>0</v>
          </cell>
          <cell r="Y2203">
            <v>80005</v>
          </cell>
          <cell r="Z2203" t="str">
            <v xml:space="preserve">BATA INDIA     </v>
          </cell>
          <cell r="AA2203">
            <v>0</v>
          </cell>
          <cell r="AB2203">
            <v>0</v>
          </cell>
        </row>
        <row r="2204">
          <cell r="F2204">
            <v>5746920</v>
          </cell>
          <cell r="G2204">
            <v>37</v>
          </cell>
          <cell r="H2204">
            <v>6</v>
          </cell>
          <cell r="I2204" t="str">
            <v>20</v>
          </cell>
          <cell r="J2204" t="str">
            <v>FLAT TRIM TOER</v>
          </cell>
          <cell r="K2204" t="str">
            <v>00/0</v>
          </cell>
          <cell r="L2204" t="str">
            <v/>
          </cell>
          <cell r="M2204" t="str">
            <v>V</v>
          </cell>
          <cell r="N2204" t="str">
            <v>W</v>
          </cell>
          <cell r="O2204">
            <v>4999</v>
          </cell>
          <cell r="P2204">
            <v>2387.75</v>
          </cell>
          <cell r="Q2204">
            <v>2387.75</v>
          </cell>
          <cell r="R2204">
            <v>0</v>
          </cell>
          <cell r="S2204">
            <v>0</v>
          </cell>
          <cell r="T2204">
            <v>0</v>
          </cell>
          <cell r="U2204">
            <v>0</v>
          </cell>
          <cell r="V2204">
            <v>0</v>
          </cell>
          <cell r="W2204">
            <v>0</v>
          </cell>
          <cell r="X2204">
            <v>0</v>
          </cell>
          <cell r="Y2204">
            <v>80005</v>
          </cell>
          <cell r="Z2204" t="str">
            <v xml:space="preserve">BATA INDIA     </v>
          </cell>
          <cell r="AA2204">
            <v>0</v>
          </cell>
          <cell r="AB2204">
            <v>0</v>
          </cell>
        </row>
        <row r="2205">
          <cell r="F2205">
            <v>6745922</v>
          </cell>
          <cell r="G2205">
            <v>37</v>
          </cell>
          <cell r="H2205">
            <v>6</v>
          </cell>
          <cell r="I2205" t="str">
            <v>22</v>
          </cell>
          <cell r="J2205" t="str">
            <v>ELENA THNG</v>
          </cell>
          <cell r="K2205" t="str">
            <v>00/0</v>
          </cell>
          <cell r="L2205" t="str">
            <v/>
          </cell>
          <cell r="M2205" t="str">
            <v>V</v>
          </cell>
          <cell r="N2205" t="str">
            <v>W</v>
          </cell>
          <cell r="O2205">
            <v>5999</v>
          </cell>
          <cell r="P2205">
            <v>2607.46</v>
          </cell>
          <cell r="Q2205">
            <v>2607.46</v>
          </cell>
          <cell r="R2205">
            <v>0</v>
          </cell>
          <cell r="S2205">
            <v>0</v>
          </cell>
          <cell r="T2205">
            <v>0</v>
          </cell>
          <cell r="U2205">
            <v>0</v>
          </cell>
          <cell r="V2205">
            <v>0</v>
          </cell>
          <cell r="W2205">
            <v>0</v>
          </cell>
          <cell r="X2205">
            <v>0</v>
          </cell>
          <cell r="Y2205">
            <v>80005</v>
          </cell>
          <cell r="Z2205" t="str">
            <v xml:space="preserve">BATA INDIA     </v>
          </cell>
          <cell r="AA2205">
            <v>0</v>
          </cell>
          <cell r="AB2205">
            <v>0</v>
          </cell>
        </row>
        <row r="2206">
          <cell r="F2206">
            <v>6749922</v>
          </cell>
          <cell r="G2206">
            <v>37</v>
          </cell>
          <cell r="H2206">
            <v>6</v>
          </cell>
          <cell r="I2206" t="str">
            <v>22</v>
          </cell>
          <cell r="J2206" t="str">
            <v>ELENA THNG</v>
          </cell>
          <cell r="K2206" t="str">
            <v>00/0</v>
          </cell>
          <cell r="L2206" t="str">
            <v/>
          </cell>
          <cell r="M2206" t="str">
            <v>V</v>
          </cell>
          <cell r="N2206" t="str">
            <v>W</v>
          </cell>
          <cell r="O2206">
            <v>5999</v>
          </cell>
          <cell r="P2206">
            <v>2607.46</v>
          </cell>
          <cell r="Q2206">
            <v>2607.46</v>
          </cell>
          <cell r="R2206">
            <v>0</v>
          </cell>
          <cell r="S2206">
            <v>0</v>
          </cell>
          <cell r="T2206">
            <v>0</v>
          </cell>
          <cell r="U2206">
            <v>0</v>
          </cell>
          <cell r="V2206">
            <v>0</v>
          </cell>
          <cell r="W2206">
            <v>0</v>
          </cell>
          <cell r="X2206">
            <v>0</v>
          </cell>
          <cell r="Y2206">
            <v>80005</v>
          </cell>
          <cell r="Z2206" t="str">
            <v xml:space="preserve">BATA INDIA     </v>
          </cell>
          <cell r="AA2206">
            <v>0</v>
          </cell>
          <cell r="AB2206">
            <v>0</v>
          </cell>
        </row>
        <row r="2207">
          <cell r="F2207">
            <v>6645826</v>
          </cell>
          <cell r="G2207">
            <v>37</v>
          </cell>
          <cell r="H2207">
            <v>6</v>
          </cell>
          <cell r="I2207" t="str">
            <v>26</v>
          </cell>
          <cell r="J2207" t="str">
            <v>SANDARA SANDAL</v>
          </cell>
          <cell r="K2207" t="str">
            <v>00/0</v>
          </cell>
          <cell r="L2207" t="str">
            <v/>
          </cell>
          <cell r="M2207" t="str">
            <v>V</v>
          </cell>
          <cell r="N2207" t="str">
            <v>D</v>
          </cell>
          <cell r="O2207">
            <v>5999</v>
          </cell>
          <cell r="P2207">
            <v>2290</v>
          </cell>
          <cell r="Q2207">
            <v>2290</v>
          </cell>
          <cell r="R2207">
            <v>1</v>
          </cell>
          <cell r="S2207">
            <v>1</v>
          </cell>
          <cell r="T2207">
            <v>3</v>
          </cell>
          <cell r="U2207">
            <v>3</v>
          </cell>
          <cell r="V2207">
            <v>13587.48</v>
          </cell>
          <cell r="W2207">
            <v>63</v>
          </cell>
          <cell r="X2207">
            <v>319690.28000000003</v>
          </cell>
          <cell r="Y2207">
            <v>80005</v>
          </cell>
          <cell r="Z2207" t="str">
            <v xml:space="preserve">BATA INDIA     </v>
          </cell>
          <cell r="AA2207">
            <v>1</v>
          </cell>
          <cell r="AB2207">
            <v>5127.3500000000004</v>
          </cell>
        </row>
        <row r="2208">
          <cell r="F2208">
            <v>6646826</v>
          </cell>
          <cell r="G2208">
            <v>37</v>
          </cell>
          <cell r="H2208">
            <v>6</v>
          </cell>
          <cell r="I2208" t="str">
            <v>26</v>
          </cell>
          <cell r="J2208" t="str">
            <v>SANDARA SANDAL</v>
          </cell>
          <cell r="K2208" t="str">
            <v>00/0</v>
          </cell>
          <cell r="L2208" t="str">
            <v/>
          </cell>
          <cell r="M2208" t="str">
            <v>V</v>
          </cell>
          <cell r="N2208" t="str">
            <v>D</v>
          </cell>
          <cell r="O2208">
            <v>5999</v>
          </cell>
          <cell r="P2208">
            <v>2290</v>
          </cell>
          <cell r="Q2208">
            <v>2290</v>
          </cell>
          <cell r="R2208">
            <v>0</v>
          </cell>
          <cell r="S2208">
            <v>1</v>
          </cell>
          <cell r="T2208">
            <v>1</v>
          </cell>
          <cell r="U2208">
            <v>1</v>
          </cell>
          <cell r="V2208">
            <v>5127.3500000000004</v>
          </cell>
          <cell r="W2208">
            <v>90</v>
          </cell>
          <cell r="X2208">
            <v>453770.49</v>
          </cell>
          <cell r="Y2208">
            <v>80005</v>
          </cell>
          <cell r="Z2208" t="str">
            <v xml:space="preserve">BATA INDIA     </v>
          </cell>
          <cell r="AA2208">
            <v>4</v>
          </cell>
          <cell r="AB2208">
            <v>20509.400000000001</v>
          </cell>
        </row>
        <row r="2209">
          <cell r="F2209">
            <v>6743930</v>
          </cell>
          <cell r="G2209">
            <v>37</v>
          </cell>
          <cell r="H2209">
            <v>6</v>
          </cell>
          <cell r="I2209" t="str">
            <v>30</v>
          </cell>
          <cell r="J2209" t="str">
            <v>PARIS MULE</v>
          </cell>
          <cell r="K2209" t="str">
            <v>46/8</v>
          </cell>
          <cell r="L2209" t="str">
            <v>+</v>
          </cell>
          <cell r="M2209" t="str">
            <v>V</v>
          </cell>
          <cell r="N2209" t="str">
            <v>W</v>
          </cell>
          <cell r="O2209">
            <v>6999</v>
          </cell>
          <cell r="P2209">
            <v>2692</v>
          </cell>
          <cell r="Q2209">
            <v>2692</v>
          </cell>
          <cell r="R2209">
            <v>0</v>
          </cell>
          <cell r="S2209">
            <v>0</v>
          </cell>
          <cell r="T2209">
            <v>0</v>
          </cell>
          <cell r="U2209">
            <v>4</v>
          </cell>
          <cell r="V2209">
            <v>20937.169999999998</v>
          </cell>
          <cell r="W2209">
            <v>4</v>
          </cell>
          <cell r="X2209">
            <v>20937.169999999998</v>
          </cell>
          <cell r="Y2209">
            <v>80005</v>
          </cell>
          <cell r="Z2209" t="str">
            <v xml:space="preserve">BATA INDIA     </v>
          </cell>
          <cell r="AA2209">
            <v>0</v>
          </cell>
          <cell r="AB2209">
            <v>0</v>
          </cell>
        </row>
        <row r="2210">
          <cell r="F2210">
            <v>6741930</v>
          </cell>
          <cell r="G2210">
            <v>37</v>
          </cell>
          <cell r="H2210">
            <v>6</v>
          </cell>
          <cell r="I2210" t="str">
            <v>30</v>
          </cell>
          <cell r="J2210" t="str">
            <v>PARIS MULE</v>
          </cell>
          <cell r="K2210" t="str">
            <v>46/8</v>
          </cell>
          <cell r="L2210" t="str">
            <v>+</v>
          </cell>
          <cell r="M2210" t="str">
            <v>V</v>
          </cell>
          <cell r="N2210" t="str">
            <v>W</v>
          </cell>
          <cell r="O2210">
            <v>6999</v>
          </cell>
          <cell r="P2210">
            <v>2692</v>
          </cell>
          <cell r="Q2210">
            <v>2692</v>
          </cell>
          <cell r="R2210">
            <v>0</v>
          </cell>
          <cell r="S2210">
            <v>0</v>
          </cell>
          <cell r="T2210">
            <v>0</v>
          </cell>
          <cell r="U2210">
            <v>2</v>
          </cell>
          <cell r="V2210">
            <v>11066.79</v>
          </cell>
          <cell r="W2210">
            <v>2</v>
          </cell>
          <cell r="X2210">
            <v>11066.79</v>
          </cell>
          <cell r="Y2210">
            <v>80005</v>
          </cell>
          <cell r="Z2210" t="str">
            <v xml:space="preserve">BATA INDIA     </v>
          </cell>
          <cell r="AA2210">
            <v>0</v>
          </cell>
          <cell r="AB2210">
            <v>0</v>
          </cell>
        </row>
        <row r="2211">
          <cell r="F2211">
            <v>5745930</v>
          </cell>
          <cell r="G2211">
            <v>37</v>
          </cell>
          <cell r="H2211">
            <v>6</v>
          </cell>
          <cell r="I2211" t="str">
            <v>30</v>
          </cell>
          <cell r="J2211" t="str">
            <v>EVA HONG</v>
          </cell>
          <cell r="K2211" t="str">
            <v>00/0</v>
          </cell>
          <cell r="L2211" t="str">
            <v/>
          </cell>
          <cell r="M2211" t="str">
            <v>V</v>
          </cell>
          <cell r="N2211" t="str">
            <v>W</v>
          </cell>
          <cell r="O2211">
            <v>5999</v>
          </cell>
          <cell r="P2211">
            <v>2472.39</v>
          </cell>
          <cell r="Q2211">
            <v>2472.39</v>
          </cell>
          <cell r="R2211">
            <v>0</v>
          </cell>
          <cell r="S2211">
            <v>0</v>
          </cell>
          <cell r="T2211">
            <v>0</v>
          </cell>
          <cell r="U2211">
            <v>0</v>
          </cell>
          <cell r="V2211">
            <v>0</v>
          </cell>
          <cell r="W2211">
            <v>0</v>
          </cell>
          <cell r="X2211">
            <v>0</v>
          </cell>
          <cell r="Y2211">
            <v>80005</v>
          </cell>
          <cell r="Z2211" t="str">
            <v xml:space="preserve">BATA INDIA     </v>
          </cell>
          <cell r="AA2211">
            <v>0</v>
          </cell>
          <cell r="AB2211">
            <v>0</v>
          </cell>
        </row>
        <row r="2212">
          <cell r="F2212">
            <v>5746930</v>
          </cell>
          <cell r="G2212">
            <v>37</v>
          </cell>
          <cell r="H2212">
            <v>6</v>
          </cell>
          <cell r="I2212" t="str">
            <v>30</v>
          </cell>
          <cell r="J2212" t="str">
            <v>EVA HONG</v>
          </cell>
          <cell r="K2212" t="str">
            <v>00/0</v>
          </cell>
          <cell r="L2212" t="str">
            <v/>
          </cell>
          <cell r="M2212" t="str">
            <v>V</v>
          </cell>
          <cell r="N2212" t="str">
            <v>W</v>
          </cell>
          <cell r="O2212">
            <v>5999</v>
          </cell>
          <cell r="P2212">
            <v>2472.39</v>
          </cell>
          <cell r="Q2212">
            <v>2472.39</v>
          </cell>
          <cell r="R2212">
            <v>0</v>
          </cell>
          <cell r="S2212">
            <v>0</v>
          </cell>
          <cell r="T2212">
            <v>0</v>
          </cell>
          <cell r="U2212">
            <v>0</v>
          </cell>
          <cell r="V2212">
            <v>0</v>
          </cell>
          <cell r="W2212">
            <v>0</v>
          </cell>
          <cell r="X2212">
            <v>0</v>
          </cell>
          <cell r="Y2212">
            <v>80005</v>
          </cell>
          <cell r="Z2212" t="str">
            <v xml:space="preserve">BATA INDIA     </v>
          </cell>
          <cell r="AA2212">
            <v>0</v>
          </cell>
          <cell r="AB2212">
            <v>0</v>
          </cell>
        </row>
        <row r="2213">
          <cell r="F2213">
            <v>6645935</v>
          </cell>
          <cell r="G2213">
            <v>37</v>
          </cell>
          <cell r="H2213">
            <v>6</v>
          </cell>
          <cell r="I2213" t="str">
            <v>35</v>
          </cell>
          <cell r="J2213" t="str">
            <v>PARIS CLOSED S</v>
          </cell>
          <cell r="K2213" t="str">
            <v>46/8</v>
          </cell>
          <cell r="L2213" t="str">
            <v>+</v>
          </cell>
          <cell r="M2213" t="str">
            <v>V</v>
          </cell>
          <cell r="N2213" t="str">
            <v>W</v>
          </cell>
          <cell r="O2213">
            <v>6999</v>
          </cell>
          <cell r="P2213">
            <v>2761</v>
          </cell>
          <cell r="Q2213">
            <v>2761</v>
          </cell>
          <cell r="R2213">
            <v>1</v>
          </cell>
          <cell r="S2213">
            <v>0</v>
          </cell>
          <cell r="T2213">
            <v>0</v>
          </cell>
          <cell r="U2213">
            <v>2</v>
          </cell>
          <cell r="V2213">
            <v>11066.79</v>
          </cell>
          <cell r="W2213">
            <v>3</v>
          </cell>
          <cell r="X2213">
            <v>16151.53</v>
          </cell>
          <cell r="Y2213">
            <v>80005</v>
          </cell>
          <cell r="Z2213" t="str">
            <v xml:space="preserve">BATA INDIA     </v>
          </cell>
          <cell r="AA2213">
            <v>0</v>
          </cell>
          <cell r="AB2213">
            <v>0</v>
          </cell>
        </row>
        <row r="2214">
          <cell r="F2214">
            <v>6649935</v>
          </cell>
          <cell r="G2214">
            <v>37</v>
          </cell>
          <cell r="H2214">
            <v>6</v>
          </cell>
          <cell r="I2214" t="str">
            <v>35</v>
          </cell>
          <cell r="J2214" t="str">
            <v>PARIS CLOSED S</v>
          </cell>
          <cell r="K2214" t="str">
            <v>46/8</v>
          </cell>
          <cell r="L2214" t="str">
            <v>+</v>
          </cell>
          <cell r="M2214" t="str">
            <v>V</v>
          </cell>
          <cell r="N2214" t="str">
            <v>W</v>
          </cell>
          <cell r="O2214">
            <v>6999</v>
          </cell>
          <cell r="P2214">
            <v>2761</v>
          </cell>
          <cell r="Q2214">
            <v>2761</v>
          </cell>
          <cell r="R2214">
            <v>0</v>
          </cell>
          <cell r="S2214">
            <v>0</v>
          </cell>
          <cell r="T2214">
            <v>0</v>
          </cell>
          <cell r="U2214">
            <v>1</v>
          </cell>
          <cell r="V2214">
            <v>5084.74</v>
          </cell>
          <cell r="W2214">
            <v>1</v>
          </cell>
          <cell r="X2214">
            <v>5084.74</v>
          </cell>
          <cell r="Y2214">
            <v>80005</v>
          </cell>
          <cell r="Z2214" t="str">
            <v xml:space="preserve">BATA INDIA     </v>
          </cell>
          <cell r="AA2214">
            <v>0</v>
          </cell>
          <cell r="AB2214">
            <v>0</v>
          </cell>
        </row>
        <row r="2215">
          <cell r="F2215">
            <v>6649936</v>
          </cell>
          <cell r="G2215">
            <v>37</v>
          </cell>
          <cell r="H2215">
            <v>6</v>
          </cell>
          <cell r="I2215" t="str">
            <v>36</v>
          </cell>
          <cell r="J2215" t="str">
            <v>KONG SANDAL</v>
          </cell>
          <cell r="K2215" t="str">
            <v>52/7</v>
          </cell>
          <cell r="L2215" t="str">
            <v>-</v>
          </cell>
          <cell r="M2215" t="str">
            <v>U</v>
          </cell>
          <cell r="N2215" t="str">
            <v>W</v>
          </cell>
          <cell r="O2215">
            <v>5999</v>
          </cell>
          <cell r="P2215">
            <v>2587</v>
          </cell>
          <cell r="Q2215">
            <v>2587</v>
          </cell>
          <cell r="R2215">
            <v>5</v>
          </cell>
          <cell r="S2215">
            <v>4</v>
          </cell>
          <cell r="T2215">
            <v>2</v>
          </cell>
          <cell r="U2215">
            <v>3</v>
          </cell>
          <cell r="V2215">
            <v>14612.95</v>
          </cell>
          <cell r="W2215">
            <v>74</v>
          </cell>
          <cell r="X2215">
            <v>374809.29</v>
          </cell>
          <cell r="Y2215">
            <v>80005</v>
          </cell>
          <cell r="Z2215" t="str">
            <v xml:space="preserve">BATA INDIA     </v>
          </cell>
          <cell r="AA2215">
            <v>95</v>
          </cell>
          <cell r="AB2215">
            <v>464860.61</v>
          </cell>
          <cell r="AC2215">
            <v>11</v>
          </cell>
        </row>
        <row r="2216">
          <cell r="F2216">
            <v>6645936</v>
          </cell>
          <cell r="G2216">
            <v>37</v>
          </cell>
          <cell r="H2216">
            <v>6</v>
          </cell>
          <cell r="I2216" t="str">
            <v>36</v>
          </cell>
          <cell r="J2216" t="str">
            <v>KONG SANDAL</v>
          </cell>
          <cell r="K2216" t="str">
            <v>52/7</v>
          </cell>
          <cell r="L2216" t="str">
            <v>-</v>
          </cell>
          <cell r="M2216" t="str">
            <v>U</v>
          </cell>
          <cell r="N2216" t="str">
            <v>W</v>
          </cell>
          <cell r="O2216">
            <v>5999</v>
          </cell>
          <cell r="P2216">
            <v>2587</v>
          </cell>
          <cell r="Q2216">
            <v>2587</v>
          </cell>
          <cell r="R2216">
            <v>0</v>
          </cell>
          <cell r="S2216">
            <v>1</v>
          </cell>
          <cell r="T2216">
            <v>1</v>
          </cell>
          <cell r="U2216">
            <v>1</v>
          </cell>
          <cell r="V2216">
            <v>4358.25</v>
          </cell>
          <cell r="W2216">
            <v>15</v>
          </cell>
          <cell r="X2216">
            <v>75115.679999999993</v>
          </cell>
          <cell r="Y2216">
            <v>80005</v>
          </cell>
          <cell r="Z2216" t="str">
            <v xml:space="preserve">BATA INDIA     </v>
          </cell>
          <cell r="AA2216">
            <v>34</v>
          </cell>
          <cell r="AB2216">
            <v>160087.65</v>
          </cell>
          <cell r="AC2216">
            <v>5</v>
          </cell>
        </row>
        <row r="2217">
          <cell r="F2217">
            <v>7746912</v>
          </cell>
          <cell r="G2217">
            <v>37</v>
          </cell>
          <cell r="H2217">
            <v>8</v>
          </cell>
          <cell r="I2217" t="str">
            <v>12</v>
          </cell>
          <cell r="J2217" t="str">
            <v>SWAROSKI WEDGE</v>
          </cell>
          <cell r="K2217" t="str">
            <v>52/7</v>
          </cell>
          <cell r="L2217" t="str">
            <v>-</v>
          </cell>
          <cell r="M2217" t="str">
            <v>U</v>
          </cell>
          <cell r="N2217" t="str">
            <v>D</v>
          </cell>
          <cell r="O2217">
            <v>5999</v>
          </cell>
          <cell r="P2217">
            <v>2616</v>
          </cell>
          <cell r="Q2217">
            <v>2616</v>
          </cell>
          <cell r="R2217">
            <v>0</v>
          </cell>
          <cell r="S2217">
            <v>2</v>
          </cell>
          <cell r="T2217">
            <v>1</v>
          </cell>
          <cell r="U2217">
            <v>0</v>
          </cell>
          <cell r="V2217">
            <v>0</v>
          </cell>
          <cell r="W2217">
            <v>22</v>
          </cell>
          <cell r="X2217">
            <v>112801.7</v>
          </cell>
          <cell r="Y2217">
            <v>80005</v>
          </cell>
          <cell r="Z2217" t="str">
            <v xml:space="preserve">BATA INDIA     </v>
          </cell>
          <cell r="AA2217">
            <v>29</v>
          </cell>
          <cell r="AB2217">
            <v>140847.88</v>
          </cell>
          <cell r="AC2217">
            <v>1</v>
          </cell>
        </row>
        <row r="2218">
          <cell r="F2218">
            <v>7745912</v>
          </cell>
          <cell r="G2218">
            <v>37</v>
          </cell>
          <cell r="H2218">
            <v>8</v>
          </cell>
          <cell r="I2218" t="str">
            <v>12</v>
          </cell>
          <cell r="J2218" t="str">
            <v>SWAROSKI WEDGE</v>
          </cell>
          <cell r="K2218" t="str">
            <v>52/7</v>
          </cell>
          <cell r="L2218" t="str">
            <v>-</v>
          </cell>
          <cell r="M2218" t="str">
            <v>U</v>
          </cell>
          <cell r="N2218" t="str">
            <v>D</v>
          </cell>
          <cell r="O2218">
            <v>5999</v>
          </cell>
          <cell r="P2218">
            <v>2616</v>
          </cell>
          <cell r="Q2218">
            <v>2616</v>
          </cell>
          <cell r="R2218">
            <v>0</v>
          </cell>
          <cell r="S2218">
            <v>1</v>
          </cell>
          <cell r="T2218">
            <v>0</v>
          </cell>
          <cell r="U2218">
            <v>0</v>
          </cell>
          <cell r="V2218">
            <v>0</v>
          </cell>
          <cell r="W2218">
            <v>11</v>
          </cell>
          <cell r="X2218">
            <v>55631.75</v>
          </cell>
          <cell r="Y2218">
            <v>80005</v>
          </cell>
          <cell r="Z2218" t="str">
            <v xml:space="preserve">BATA INDIA     </v>
          </cell>
          <cell r="AA2218">
            <v>13</v>
          </cell>
          <cell r="AB2218">
            <v>62638.63</v>
          </cell>
          <cell r="AC2218">
            <v>1</v>
          </cell>
        </row>
        <row r="2219">
          <cell r="F2219">
            <v>6748914</v>
          </cell>
          <cell r="G2219">
            <v>37</v>
          </cell>
          <cell r="H2219">
            <v>8</v>
          </cell>
          <cell r="I2219" t="str">
            <v>14</v>
          </cell>
          <cell r="J2219" t="str">
            <v>MULTI RIVET TO</v>
          </cell>
          <cell r="K2219" t="str">
            <v>00/0</v>
          </cell>
          <cell r="L2219" t="str">
            <v/>
          </cell>
          <cell r="M2219" t="str">
            <v>B</v>
          </cell>
          <cell r="N2219" t="str">
            <v>B</v>
          </cell>
          <cell r="O2219">
            <v>5499</v>
          </cell>
          <cell r="P2219">
            <v>2010</v>
          </cell>
          <cell r="Q2219">
            <v>2010</v>
          </cell>
          <cell r="R2219">
            <v>1</v>
          </cell>
          <cell r="S2219">
            <v>1</v>
          </cell>
          <cell r="T2219">
            <v>1</v>
          </cell>
          <cell r="U2219">
            <v>0</v>
          </cell>
          <cell r="V2219">
            <v>0</v>
          </cell>
          <cell r="W2219">
            <v>16</v>
          </cell>
          <cell r="X2219">
            <v>60242.75</v>
          </cell>
          <cell r="Y2219">
            <v>80005</v>
          </cell>
          <cell r="Z2219" t="str">
            <v xml:space="preserve">BATA INDIA     </v>
          </cell>
          <cell r="AA2219">
            <v>41</v>
          </cell>
          <cell r="AB2219">
            <v>182025.8</v>
          </cell>
          <cell r="AC2219">
            <v>41</v>
          </cell>
        </row>
        <row r="2220">
          <cell r="F2220">
            <v>6746914</v>
          </cell>
          <cell r="G2220">
            <v>37</v>
          </cell>
          <cell r="H2220">
            <v>8</v>
          </cell>
          <cell r="I2220" t="str">
            <v>14</v>
          </cell>
          <cell r="J2220" t="str">
            <v>MULTI RIVET TO</v>
          </cell>
          <cell r="K2220" t="str">
            <v>00/0</v>
          </cell>
          <cell r="L2220" t="str">
            <v/>
          </cell>
          <cell r="M2220" t="str">
            <v>B</v>
          </cell>
          <cell r="N2220" t="str">
            <v>B</v>
          </cell>
          <cell r="O2220">
            <v>5499</v>
          </cell>
          <cell r="P2220">
            <v>2010</v>
          </cell>
          <cell r="Q2220">
            <v>2010</v>
          </cell>
          <cell r="R2220">
            <v>0</v>
          </cell>
          <cell r="S2220">
            <v>0</v>
          </cell>
          <cell r="T2220">
            <v>0</v>
          </cell>
          <cell r="U2220">
            <v>2</v>
          </cell>
          <cell r="V2220">
            <v>8695</v>
          </cell>
          <cell r="W2220">
            <v>35</v>
          </cell>
          <cell r="X2220">
            <v>159565</v>
          </cell>
          <cell r="Y2220">
            <v>80005</v>
          </cell>
          <cell r="Z2220" t="str">
            <v xml:space="preserve">BATA INDIA     </v>
          </cell>
          <cell r="AA2220">
            <v>83</v>
          </cell>
          <cell r="AB2220">
            <v>369559</v>
          </cell>
          <cell r="AC2220">
            <v>66</v>
          </cell>
        </row>
        <row r="2221">
          <cell r="F2221">
            <v>7745916</v>
          </cell>
          <cell r="G2221">
            <v>37</v>
          </cell>
          <cell r="H2221">
            <v>8</v>
          </cell>
          <cell r="I2221" t="str">
            <v>16</v>
          </cell>
          <cell r="J2221" t="str">
            <v>LAZER WEDGE MU</v>
          </cell>
          <cell r="K2221" t="str">
            <v>46/8</v>
          </cell>
          <cell r="L2221" t="str">
            <v>+</v>
          </cell>
          <cell r="M2221" t="str">
            <v>U</v>
          </cell>
          <cell r="N2221" t="str">
            <v>B</v>
          </cell>
          <cell r="O2221">
            <v>6999</v>
          </cell>
          <cell r="P2221">
            <v>2984</v>
          </cell>
          <cell r="Q2221">
            <v>2984</v>
          </cell>
          <cell r="R2221">
            <v>5</v>
          </cell>
          <cell r="S2221">
            <v>0</v>
          </cell>
          <cell r="T2221">
            <v>1</v>
          </cell>
          <cell r="U2221">
            <v>4</v>
          </cell>
          <cell r="V2221">
            <v>23928.2</v>
          </cell>
          <cell r="W2221">
            <v>21</v>
          </cell>
          <cell r="X2221">
            <v>111521.09</v>
          </cell>
          <cell r="Y2221">
            <v>80005</v>
          </cell>
          <cell r="Z2221" t="str">
            <v xml:space="preserve">BATA INDIA     </v>
          </cell>
          <cell r="AA2221">
            <v>73</v>
          </cell>
          <cell r="AB2221">
            <v>353870.21</v>
          </cell>
          <cell r="AC2221">
            <v>18</v>
          </cell>
        </row>
        <row r="2222">
          <cell r="F2222">
            <v>6741916</v>
          </cell>
          <cell r="G2222">
            <v>37</v>
          </cell>
          <cell r="H2222">
            <v>8</v>
          </cell>
          <cell r="I2222" t="str">
            <v>16</v>
          </cell>
          <cell r="J2222" t="str">
            <v>LASER WEDGE</v>
          </cell>
          <cell r="K2222" t="str">
            <v>46/8</v>
          </cell>
          <cell r="L2222" t="str">
            <v>+</v>
          </cell>
          <cell r="M2222" t="str">
            <v>U</v>
          </cell>
          <cell r="N2222" t="str">
            <v>D</v>
          </cell>
          <cell r="O2222">
            <v>6999</v>
          </cell>
          <cell r="P2222">
            <v>2374</v>
          </cell>
          <cell r="Q2222">
            <v>2374</v>
          </cell>
          <cell r="R2222">
            <v>1</v>
          </cell>
          <cell r="S2222">
            <v>0</v>
          </cell>
          <cell r="T2222">
            <v>0</v>
          </cell>
          <cell r="U2222">
            <v>0</v>
          </cell>
          <cell r="V2222">
            <v>0</v>
          </cell>
          <cell r="W2222">
            <v>23</v>
          </cell>
          <cell r="X2222">
            <v>116989.18</v>
          </cell>
          <cell r="Y2222">
            <v>80005</v>
          </cell>
          <cell r="Z2222" t="str">
            <v xml:space="preserve">BATA INDIA     </v>
          </cell>
          <cell r="AA2222">
            <v>34</v>
          </cell>
          <cell r="AB2222">
            <v>174961.71</v>
          </cell>
          <cell r="AC2222">
            <v>2</v>
          </cell>
        </row>
        <row r="2223">
          <cell r="F2223">
            <v>6746916</v>
          </cell>
          <cell r="G2223">
            <v>37</v>
          </cell>
          <cell r="H2223">
            <v>8</v>
          </cell>
          <cell r="I2223" t="str">
            <v>16</v>
          </cell>
          <cell r="J2223" t="str">
            <v>LASER WEDGE</v>
          </cell>
          <cell r="K2223" t="str">
            <v>46/8</v>
          </cell>
          <cell r="L2223" t="str">
            <v>+</v>
          </cell>
          <cell r="M2223" t="str">
            <v>U</v>
          </cell>
          <cell r="N2223" t="str">
            <v>B</v>
          </cell>
          <cell r="O2223">
            <v>6999</v>
          </cell>
          <cell r="P2223">
            <v>2786</v>
          </cell>
          <cell r="Q2223">
            <v>2786</v>
          </cell>
          <cell r="R2223">
            <v>2</v>
          </cell>
          <cell r="S2223">
            <v>4</v>
          </cell>
          <cell r="T2223">
            <v>0</v>
          </cell>
          <cell r="U2223">
            <v>7</v>
          </cell>
          <cell r="V2223">
            <v>36789.599999999999</v>
          </cell>
          <cell r="W2223">
            <v>29</v>
          </cell>
          <cell r="X2223">
            <v>151899.41</v>
          </cell>
          <cell r="Y2223">
            <v>80005</v>
          </cell>
          <cell r="Z2223" t="str">
            <v xml:space="preserve">BATA INDIA     </v>
          </cell>
          <cell r="AA2223">
            <v>108</v>
          </cell>
          <cell r="AB2223">
            <v>529345.07999999996</v>
          </cell>
          <cell r="AC2223">
            <v>11</v>
          </cell>
        </row>
        <row r="2224">
          <cell r="F2224">
            <v>5706916</v>
          </cell>
          <cell r="G2224">
            <v>37</v>
          </cell>
          <cell r="H2224">
            <v>8</v>
          </cell>
          <cell r="I2224" t="str">
            <v>16</v>
          </cell>
          <cell r="J2224" t="str">
            <v>FLAT TRIM THON</v>
          </cell>
          <cell r="K2224" t="str">
            <v>00/0</v>
          </cell>
          <cell r="L2224" t="str">
            <v/>
          </cell>
          <cell r="M2224" t="str">
            <v>B</v>
          </cell>
          <cell r="N2224" t="str">
            <v>D</v>
          </cell>
          <cell r="O2224">
            <v>4999</v>
          </cell>
          <cell r="P2224">
            <v>1795</v>
          </cell>
          <cell r="Q2224">
            <v>1795</v>
          </cell>
          <cell r="R2224">
            <v>0</v>
          </cell>
          <cell r="S2224">
            <v>0</v>
          </cell>
          <cell r="T2224">
            <v>0</v>
          </cell>
          <cell r="U2224">
            <v>0</v>
          </cell>
          <cell r="V2224">
            <v>0</v>
          </cell>
          <cell r="W2224">
            <v>5</v>
          </cell>
          <cell r="X2224">
            <v>18799.66</v>
          </cell>
          <cell r="Y2224">
            <v>80005</v>
          </cell>
          <cell r="Z2224" t="str">
            <v xml:space="preserve">BATA INDIA     </v>
          </cell>
          <cell r="AA2224">
            <v>19</v>
          </cell>
          <cell r="AB2224">
            <v>75197.960000000006</v>
          </cell>
          <cell r="AC2224">
            <v>74</v>
          </cell>
        </row>
        <row r="2225">
          <cell r="F2225">
            <v>5741916</v>
          </cell>
          <cell r="G2225">
            <v>37</v>
          </cell>
          <cell r="H2225">
            <v>8</v>
          </cell>
          <cell r="I2225" t="str">
            <v>16</v>
          </cell>
          <cell r="J2225" t="str">
            <v>FLAT TRIM THON</v>
          </cell>
          <cell r="K2225" t="str">
            <v>00/0</v>
          </cell>
          <cell r="L2225" t="str">
            <v/>
          </cell>
          <cell r="M2225" t="str">
            <v>B</v>
          </cell>
          <cell r="N2225" t="str">
            <v>B</v>
          </cell>
          <cell r="O2225">
            <v>4999</v>
          </cell>
          <cell r="P2225">
            <v>1905</v>
          </cell>
          <cell r="Q2225">
            <v>1905</v>
          </cell>
          <cell r="R2225">
            <v>0</v>
          </cell>
          <cell r="S2225">
            <v>0</v>
          </cell>
          <cell r="T2225">
            <v>0</v>
          </cell>
          <cell r="U2225">
            <v>0</v>
          </cell>
          <cell r="V2225">
            <v>0</v>
          </cell>
          <cell r="W2225">
            <v>7</v>
          </cell>
          <cell r="X2225">
            <v>23070.95</v>
          </cell>
          <cell r="Y2225">
            <v>80005</v>
          </cell>
          <cell r="Z2225" t="str">
            <v xml:space="preserve">BATA INDIA     </v>
          </cell>
          <cell r="AA2225">
            <v>25</v>
          </cell>
          <cell r="AB2225">
            <v>99188.63</v>
          </cell>
          <cell r="AC2225">
            <v>88</v>
          </cell>
        </row>
        <row r="2226">
          <cell r="F2226">
            <v>5745916</v>
          </cell>
          <cell r="G2226">
            <v>37</v>
          </cell>
          <cell r="H2226">
            <v>8</v>
          </cell>
          <cell r="I2226" t="str">
            <v>16</v>
          </cell>
          <cell r="J2226" t="str">
            <v>FLAT TRIM THON</v>
          </cell>
          <cell r="K2226" t="str">
            <v>41/8</v>
          </cell>
          <cell r="L2226" t="str">
            <v>-</v>
          </cell>
          <cell r="M2226" t="str">
            <v>B</v>
          </cell>
          <cell r="N2226" t="str">
            <v>D</v>
          </cell>
          <cell r="O2226">
            <v>2500</v>
          </cell>
          <cell r="P2226">
            <v>1905</v>
          </cell>
          <cell r="Q2226">
            <v>1905</v>
          </cell>
          <cell r="R2226">
            <v>0</v>
          </cell>
          <cell r="S2226">
            <v>0</v>
          </cell>
          <cell r="T2226">
            <v>0</v>
          </cell>
          <cell r="U2226">
            <v>0</v>
          </cell>
          <cell r="V2226">
            <v>0</v>
          </cell>
          <cell r="W2226">
            <v>1</v>
          </cell>
          <cell r="X2226">
            <v>2136.75</v>
          </cell>
          <cell r="Y2226">
            <v>80005</v>
          </cell>
          <cell r="Z2226" t="str">
            <v xml:space="preserve">BATA INDIA     </v>
          </cell>
          <cell r="AA2226">
            <v>24</v>
          </cell>
          <cell r="AB2226">
            <v>47533.1</v>
          </cell>
          <cell r="AC2226">
            <v>67</v>
          </cell>
        </row>
        <row r="2227">
          <cell r="F2227">
            <v>5746916</v>
          </cell>
          <cell r="G2227">
            <v>37</v>
          </cell>
          <cell r="H2227">
            <v>8</v>
          </cell>
          <cell r="I2227" t="str">
            <v>16</v>
          </cell>
          <cell r="J2227" t="str">
            <v>FLAT TRIM THON</v>
          </cell>
          <cell r="K2227" t="str">
            <v>00/0</v>
          </cell>
          <cell r="L2227" t="str">
            <v/>
          </cell>
          <cell r="M2227" t="str">
            <v>B</v>
          </cell>
          <cell r="N2227" t="str">
            <v>B</v>
          </cell>
          <cell r="O2227">
            <v>4999</v>
          </cell>
          <cell r="P2227">
            <v>1969</v>
          </cell>
          <cell r="Q2227">
            <v>1969</v>
          </cell>
          <cell r="R2227">
            <v>1</v>
          </cell>
          <cell r="S2227">
            <v>0</v>
          </cell>
          <cell r="T2227">
            <v>1</v>
          </cell>
          <cell r="U2227">
            <v>0</v>
          </cell>
          <cell r="V2227">
            <v>0</v>
          </cell>
          <cell r="W2227">
            <v>7</v>
          </cell>
          <cell r="X2227">
            <v>23498.3</v>
          </cell>
          <cell r="Y2227">
            <v>80005</v>
          </cell>
          <cell r="Z2227" t="str">
            <v xml:space="preserve">BATA INDIA     </v>
          </cell>
          <cell r="AA2227">
            <v>14</v>
          </cell>
          <cell r="AB2227">
            <v>55757.4</v>
          </cell>
          <cell r="AC2227">
            <v>144</v>
          </cell>
        </row>
        <row r="2228">
          <cell r="F2228">
            <v>6746917</v>
          </cell>
          <cell r="G2228">
            <v>37</v>
          </cell>
          <cell r="H2228">
            <v>8</v>
          </cell>
          <cell r="I2228" t="str">
            <v>17</v>
          </cell>
          <cell r="J2228" t="str">
            <v>MULTI RIVET TH</v>
          </cell>
          <cell r="K2228" t="str">
            <v>00/0</v>
          </cell>
          <cell r="L2228" t="str">
            <v/>
          </cell>
          <cell r="M2228" t="str">
            <v>B</v>
          </cell>
          <cell r="N2228" t="str">
            <v>D</v>
          </cell>
          <cell r="O2228">
            <v>4999</v>
          </cell>
          <cell r="P2228">
            <v>1944</v>
          </cell>
          <cell r="Q2228">
            <v>1944</v>
          </cell>
          <cell r="R2228">
            <v>0</v>
          </cell>
          <cell r="S2228">
            <v>0</v>
          </cell>
          <cell r="T2228">
            <v>0</v>
          </cell>
          <cell r="U2228">
            <v>0</v>
          </cell>
          <cell r="V2228">
            <v>0</v>
          </cell>
          <cell r="W2228">
            <v>7</v>
          </cell>
          <cell r="X2228">
            <v>17090.580000000002</v>
          </cell>
          <cell r="Y2228">
            <v>80005</v>
          </cell>
          <cell r="Z2228" t="str">
            <v xml:space="preserve">BATA INDIA     </v>
          </cell>
          <cell r="AA2228">
            <v>11</v>
          </cell>
          <cell r="AB2228">
            <v>44862.400000000001</v>
          </cell>
          <cell r="AC2228">
            <v>79</v>
          </cell>
        </row>
        <row r="2229">
          <cell r="F2229">
            <v>6744917</v>
          </cell>
          <cell r="G2229">
            <v>37</v>
          </cell>
          <cell r="H2229">
            <v>8</v>
          </cell>
          <cell r="I2229" t="str">
            <v>17</v>
          </cell>
          <cell r="J2229" t="str">
            <v>MULTI RIVET TH</v>
          </cell>
          <cell r="K2229" t="str">
            <v>41/8</v>
          </cell>
          <cell r="L2229" t="str">
            <v>-</v>
          </cell>
          <cell r="M2229" t="str">
            <v>B</v>
          </cell>
          <cell r="N2229" t="str">
            <v>D</v>
          </cell>
          <cell r="O2229">
            <v>2500</v>
          </cell>
          <cell r="P2229">
            <v>1944</v>
          </cell>
          <cell r="Q2229">
            <v>1944</v>
          </cell>
          <cell r="R2229">
            <v>0</v>
          </cell>
          <cell r="S2229">
            <v>0</v>
          </cell>
          <cell r="T2229">
            <v>1</v>
          </cell>
          <cell r="U2229">
            <v>0</v>
          </cell>
          <cell r="V2229">
            <v>0</v>
          </cell>
          <cell r="W2229">
            <v>3</v>
          </cell>
          <cell r="X2229">
            <v>3844.45</v>
          </cell>
          <cell r="Y2229">
            <v>80005</v>
          </cell>
          <cell r="Z2229" t="str">
            <v xml:space="preserve">BATA INDIA     </v>
          </cell>
          <cell r="AA2229">
            <v>30</v>
          </cell>
          <cell r="AB2229">
            <v>67080.460000000006</v>
          </cell>
          <cell r="AC2229">
            <v>80</v>
          </cell>
        </row>
        <row r="2230">
          <cell r="F2230">
            <v>5645920</v>
          </cell>
          <cell r="G2230">
            <v>37</v>
          </cell>
          <cell r="H2230">
            <v>8</v>
          </cell>
          <cell r="I2230" t="str">
            <v>20</v>
          </cell>
          <cell r="J2230" t="str">
            <v>EVA SANDAL</v>
          </cell>
          <cell r="K2230" t="str">
            <v>00/0</v>
          </cell>
          <cell r="L2230" t="str">
            <v/>
          </cell>
          <cell r="M2230" t="str">
            <v>V</v>
          </cell>
          <cell r="N2230" t="str">
            <v>W</v>
          </cell>
          <cell r="O2230">
            <v>5999</v>
          </cell>
          <cell r="P2230">
            <v>2403.96</v>
          </cell>
          <cell r="Q2230">
            <v>2403.96</v>
          </cell>
          <cell r="R2230">
            <v>0</v>
          </cell>
          <cell r="S2230">
            <v>0</v>
          </cell>
          <cell r="T2230">
            <v>0</v>
          </cell>
          <cell r="U2230">
            <v>0</v>
          </cell>
          <cell r="V2230">
            <v>0</v>
          </cell>
          <cell r="W2230">
            <v>0</v>
          </cell>
          <cell r="X2230">
            <v>0</v>
          </cell>
          <cell r="Y2230">
            <v>80005</v>
          </cell>
          <cell r="Z2230" t="str">
            <v xml:space="preserve">BATA INDIA     </v>
          </cell>
          <cell r="AA2230">
            <v>0</v>
          </cell>
          <cell r="AB2230">
            <v>0</v>
          </cell>
        </row>
        <row r="2231">
          <cell r="F2231">
            <v>5646920</v>
          </cell>
          <cell r="G2231">
            <v>37</v>
          </cell>
          <cell r="H2231">
            <v>8</v>
          </cell>
          <cell r="I2231" t="str">
            <v>20</v>
          </cell>
          <cell r="J2231" t="str">
            <v>EVA SANDAL</v>
          </cell>
          <cell r="K2231" t="str">
            <v>00/0</v>
          </cell>
          <cell r="L2231" t="str">
            <v/>
          </cell>
          <cell r="M2231" t="str">
            <v>V</v>
          </cell>
          <cell r="N2231" t="str">
            <v>W</v>
          </cell>
          <cell r="O2231">
            <v>5999</v>
          </cell>
          <cell r="P2231">
            <v>2403.96</v>
          </cell>
          <cell r="Q2231">
            <v>2403.96</v>
          </cell>
          <cell r="R2231">
            <v>0</v>
          </cell>
          <cell r="S2231">
            <v>0</v>
          </cell>
          <cell r="T2231">
            <v>0</v>
          </cell>
          <cell r="U2231">
            <v>0</v>
          </cell>
          <cell r="V2231">
            <v>0</v>
          </cell>
          <cell r="W2231">
            <v>0</v>
          </cell>
          <cell r="X2231">
            <v>0</v>
          </cell>
          <cell r="Y2231">
            <v>80005</v>
          </cell>
          <cell r="Z2231" t="str">
            <v xml:space="preserve">BATA INDIA     </v>
          </cell>
          <cell r="AA2231">
            <v>0</v>
          </cell>
          <cell r="AB2231">
            <v>0</v>
          </cell>
        </row>
        <row r="2232">
          <cell r="F2232">
            <v>6749921</v>
          </cell>
          <cell r="G2232">
            <v>37</v>
          </cell>
          <cell r="H2232">
            <v>8</v>
          </cell>
          <cell r="I2232" t="str">
            <v>21</v>
          </cell>
          <cell r="J2232" t="str">
            <v>ALICE TOE RING</v>
          </cell>
          <cell r="K2232" t="str">
            <v>00/0</v>
          </cell>
          <cell r="L2232" t="str">
            <v/>
          </cell>
          <cell r="M2232" t="str">
            <v>B</v>
          </cell>
          <cell r="N2232" t="str">
            <v>D</v>
          </cell>
          <cell r="O2232">
            <v>5499</v>
          </cell>
          <cell r="P2232">
            <v>1992</v>
          </cell>
          <cell r="Q2232">
            <v>1992</v>
          </cell>
          <cell r="R2232">
            <v>1</v>
          </cell>
          <cell r="S2232">
            <v>0</v>
          </cell>
          <cell r="T2232">
            <v>0</v>
          </cell>
          <cell r="U2232">
            <v>1</v>
          </cell>
          <cell r="V2232">
            <v>3995</v>
          </cell>
          <cell r="W2232">
            <v>14</v>
          </cell>
          <cell r="X2232">
            <v>41591.56</v>
          </cell>
          <cell r="Y2232">
            <v>80005</v>
          </cell>
          <cell r="Z2232" t="str">
            <v xml:space="preserve">BATA INDIA     </v>
          </cell>
          <cell r="AA2232">
            <v>15</v>
          </cell>
          <cell r="AB2232">
            <v>43710</v>
          </cell>
          <cell r="AC2232">
            <v>67</v>
          </cell>
        </row>
        <row r="2233">
          <cell r="F2233">
            <v>6747921</v>
          </cell>
          <cell r="G2233">
            <v>37</v>
          </cell>
          <cell r="H2233">
            <v>8</v>
          </cell>
          <cell r="I2233" t="str">
            <v>21</v>
          </cell>
          <cell r="J2233" t="str">
            <v>ALICE TOE RING</v>
          </cell>
          <cell r="K2233" t="str">
            <v>23/8</v>
          </cell>
          <cell r="L2233" t="str">
            <v>-</v>
          </cell>
          <cell r="M2233" t="str">
            <v>B</v>
          </cell>
          <cell r="N2233" t="str">
            <v>D</v>
          </cell>
          <cell r="O2233">
            <v>4999</v>
          </cell>
          <cell r="P2233">
            <v>1992</v>
          </cell>
          <cell r="Q2233">
            <v>1992</v>
          </cell>
          <cell r="R2233">
            <v>0</v>
          </cell>
          <cell r="S2233">
            <v>0</v>
          </cell>
          <cell r="T2233">
            <v>1</v>
          </cell>
          <cell r="U2233">
            <v>0</v>
          </cell>
          <cell r="V2233">
            <v>0</v>
          </cell>
          <cell r="W2233">
            <v>9</v>
          </cell>
          <cell r="X2233">
            <v>22429.040000000001</v>
          </cell>
          <cell r="Y2233">
            <v>80005</v>
          </cell>
          <cell r="Z2233" t="str">
            <v xml:space="preserve">BATA INDIA     </v>
          </cell>
          <cell r="AA2233">
            <v>22</v>
          </cell>
          <cell r="AB2233">
            <v>63347.3</v>
          </cell>
          <cell r="AC2233">
            <v>52</v>
          </cell>
        </row>
        <row r="2234">
          <cell r="F2234">
            <v>6746926</v>
          </cell>
          <cell r="G2234">
            <v>37</v>
          </cell>
          <cell r="H2234">
            <v>8</v>
          </cell>
          <cell r="I2234" t="str">
            <v>26</v>
          </cell>
          <cell r="J2234" t="str">
            <v>SWAROVSKI THON</v>
          </cell>
          <cell r="K2234" t="str">
            <v>00/0</v>
          </cell>
          <cell r="L2234" t="str">
            <v/>
          </cell>
          <cell r="M2234" t="str">
            <v>B</v>
          </cell>
          <cell r="N2234" t="str">
            <v>D</v>
          </cell>
          <cell r="O2234">
            <v>5999</v>
          </cell>
          <cell r="P2234">
            <v>2176</v>
          </cell>
          <cell r="Q2234">
            <v>2176</v>
          </cell>
          <cell r="R2234">
            <v>0</v>
          </cell>
          <cell r="S2234">
            <v>0</v>
          </cell>
          <cell r="T2234">
            <v>0</v>
          </cell>
          <cell r="U2234">
            <v>0</v>
          </cell>
          <cell r="V2234">
            <v>0</v>
          </cell>
          <cell r="W2234">
            <v>3</v>
          </cell>
          <cell r="X2234">
            <v>15382.05</v>
          </cell>
          <cell r="Y2234">
            <v>80005</v>
          </cell>
          <cell r="Z2234" t="str">
            <v xml:space="preserve">BATA INDIA     </v>
          </cell>
          <cell r="AA2234">
            <v>5</v>
          </cell>
          <cell r="AB2234">
            <v>23329.23</v>
          </cell>
          <cell r="AC2234">
            <v>49</v>
          </cell>
        </row>
        <row r="2235">
          <cell r="F2235">
            <v>6745926</v>
          </cell>
          <cell r="G2235">
            <v>37</v>
          </cell>
          <cell r="H2235">
            <v>8</v>
          </cell>
          <cell r="I2235" t="str">
            <v>26</v>
          </cell>
          <cell r="J2235" t="str">
            <v>SWAROVSKI THON</v>
          </cell>
          <cell r="K2235" t="str">
            <v>00/0</v>
          </cell>
          <cell r="L2235" t="str">
            <v/>
          </cell>
          <cell r="M2235" t="str">
            <v>B</v>
          </cell>
          <cell r="N2235" t="str">
            <v>D</v>
          </cell>
          <cell r="O2235">
            <v>5999</v>
          </cell>
          <cell r="P2235">
            <v>2176</v>
          </cell>
          <cell r="Q2235">
            <v>2176</v>
          </cell>
          <cell r="R2235">
            <v>0</v>
          </cell>
          <cell r="S2235">
            <v>1</v>
          </cell>
          <cell r="T2235">
            <v>1</v>
          </cell>
          <cell r="U2235">
            <v>1</v>
          </cell>
          <cell r="V2235">
            <v>4358.25</v>
          </cell>
          <cell r="W2235">
            <v>10</v>
          </cell>
          <cell r="X2235">
            <v>33582.019999999997</v>
          </cell>
          <cell r="Y2235">
            <v>80005</v>
          </cell>
          <cell r="Z2235" t="str">
            <v xml:space="preserve">BATA INDIA     </v>
          </cell>
          <cell r="AA2235">
            <v>13</v>
          </cell>
          <cell r="AB2235">
            <v>64535.96</v>
          </cell>
          <cell r="AC2235">
            <v>54</v>
          </cell>
        </row>
        <row r="2236">
          <cell r="F2236">
            <v>6745826</v>
          </cell>
          <cell r="G2236">
            <v>37</v>
          </cell>
          <cell r="H2236">
            <v>8</v>
          </cell>
          <cell r="I2236" t="str">
            <v>26</v>
          </cell>
          <cell r="J2236" t="str">
            <v>SWAROSKI THONG</v>
          </cell>
          <cell r="K2236" t="str">
            <v>52/7</v>
          </cell>
          <cell r="L2236" t="str">
            <v>-</v>
          </cell>
          <cell r="M2236" t="str">
            <v>U</v>
          </cell>
          <cell r="N2236" t="str">
            <v>D</v>
          </cell>
          <cell r="O2236">
            <v>5999</v>
          </cell>
          <cell r="P2236">
            <v>2239</v>
          </cell>
          <cell r="Q2236">
            <v>2239</v>
          </cell>
          <cell r="R2236">
            <v>1</v>
          </cell>
          <cell r="S2236">
            <v>1</v>
          </cell>
          <cell r="T2236">
            <v>2</v>
          </cell>
          <cell r="U2236">
            <v>0</v>
          </cell>
          <cell r="V2236">
            <v>0</v>
          </cell>
          <cell r="W2236">
            <v>29</v>
          </cell>
          <cell r="X2236">
            <v>148693.15</v>
          </cell>
          <cell r="Y2236">
            <v>80005</v>
          </cell>
          <cell r="Z2236" t="str">
            <v xml:space="preserve">BATA INDIA     </v>
          </cell>
          <cell r="AA2236">
            <v>28</v>
          </cell>
          <cell r="AB2236">
            <v>139634.28</v>
          </cell>
          <cell r="AC2236">
            <v>3</v>
          </cell>
        </row>
        <row r="2237">
          <cell r="F2237">
            <v>6746826</v>
          </cell>
          <cell r="G2237">
            <v>37</v>
          </cell>
          <cell r="H2237">
            <v>8</v>
          </cell>
          <cell r="I2237" t="str">
            <v>26</v>
          </cell>
          <cell r="J2237" t="str">
            <v>SWAROSKI THONG</v>
          </cell>
          <cell r="K2237" t="str">
            <v>52/7</v>
          </cell>
          <cell r="L2237" t="str">
            <v>-</v>
          </cell>
          <cell r="M2237" t="str">
            <v>U</v>
          </cell>
          <cell r="N2237" t="str">
            <v>D</v>
          </cell>
          <cell r="O2237">
            <v>5999</v>
          </cell>
          <cell r="P2237">
            <v>2239</v>
          </cell>
          <cell r="Q2237">
            <v>2239</v>
          </cell>
          <cell r="R2237">
            <v>0</v>
          </cell>
          <cell r="S2237">
            <v>0</v>
          </cell>
          <cell r="T2237">
            <v>0</v>
          </cell>
          <cell r="U2237">
            <v>4</v>
          </cell>
          <cell r="V2237">
            <v>17945.73</v>
          </cell>
          <cell r="W2237">
            <v>23</v>
          </cell>
          <cell r="X2237">
            <v>113314.44</v>
          </cell>
          <cell r="Y2237">
            <v>80005</v>
          </cell>
          <cell r="Z2237" t="str">
            <v xml:space="preserve">BATA INDIA     </v>
          </cell>
          <cell r="AA2237">
            <v>87</v>
          </cell>
          <cell r="AB2237">
            <v>425226.2</v>
          </cell>
          <cell r="AC2237">
            <v>6</v>
          </cell>
        </row>
        <row r="2238">
          <cell r="F2238">
            <v>6744729</v>
          </cell>
          <cell r="G2238">
            <v>37</v>
          </cell>
          <cell r="H2238">
            <v>8</v>
          </cell>
          <cell r="I2238" t="str">
            <v>29</v>
          </cell>
          <cell r="J2238" t="str">
            <v>WALLA THONG</v>
          </cell>
          <cell r="K2238" t="str">
            <v>44/7</v>
          </cell>
          <cell r="L2238" t="str">
            <v>+</v>
          </cell>
          <cell r="M2238" t="str">
            <v>B</v>
          </cell>
          <cell r="N2238" t="str">
            <v>D</v>
          </cell>
          <cell r="O2238">
            <v>5999</v>
          </cell>
          <cell r="P2238">
            <v>2101</v>
          </cell>
          <cell r="Q2238">
            <v>2101</v>
          </cell>
          <cell r="R2238">
            <v>0</v>
          </cell>
          <cell r="S2238">
            <v>0</v>
          </cell>
          <cell r="T2238">
            <v>0</v>
          </cell>
          <cell r="U2238">
            <v>0</v>
          </cell>
          <cell r="V2238">
            <v>0</v>
          </cell>
          <cell r="W2238">
            <v>15</v>
          </cell>
          <cell r="X2238">
            <v>73833.84</v>
          </cell>
          <cell r="Y2238">
            <v>80005</v>
          </cell>
          <cell r="Z2238" t="str">
            <v xml:space="preserve">BATA INDIA     </v>
          </cell>
          <cell r="AA2238">
            <v>54</v>
          </cell>
          <cell r="AB2238">
            <v>257135.99</v>
          </cell>
          <cell r="AC2238">
            <v>65</v>
          </cell>
        </row>
        <row r="2239">
          <cell r="F2239">
            <v>6749729</v>
          </cell>
          <cell r="G2239">
            <v>37</v>
          </cell>
          <cell r="H2239">
            <v>8</v>
          </cell>
          <cell r="I2239" t="str">
            <v>29</v>
          </cell>
          <cell r="J2239" t="str">
            <v>WALLA THONG</v>
          </cell>
          <cell r="K2239" t="str">
            <v>41/8</v>
          </cell>
          <cell r="L2239" t="str">
            <v>-</v>
          </cell>
          <cell r="M2239" t="str">
            <v>B</v>
          </cell>
          <cell r="N2239" t="str">
            <v>D</v>
          </cell>
          <cell r="O2239">
            <v>2500</v>
          </cell>
          <cell r="P2239">
            <v>2101</v>
          </cell>
          <cell r="Q2239">
            <v>2101</v>
          </cell>
          <cell r="R2239">
            <v>0</v>
          </cell>
          <cell r="S2239">
            <v>0</v>
          </cell>
          <cell r="T2239">
            <v>0</v>
          </cell>
          <cell r="U2239">
            <v>0</v>
          </cell>
          <cell r="V2239">
            <v>0</v>
          </cell>
          <cell r="W2239">
            <v>6</v>
          </cell>
          <cell r="X2239">
            <v>9397.44</v>
          </cell>
          <cell r="Y2239">
            <v>80005</v>
          </cell>
          <cell r="Z2239" t="str">
            <v xml:space="preserve">BATA INDIA     </v>
          </cell>
          <cell r="AA2239">
            <v>17</v>
          </cell>
          <cell r="AB2239">
            <v>55247.25</v>
          </cell>
          <cell r="AC2239">
            <v>53</v>
          </cell>
        </row>
        <row r="2240">
          <cell r="F2240">
            <v>6746932</v>
          </cell>
          <cell r="G2240">
            <v>37</v>
          </cell>
          <cell r="H2240">
            <v>8</v>
          </cell>
          <cell r="I2240" t="str">
            <v>32</v>
          </cell>
          <cell r="J2240" t="str">
            <v>TRIM</v>
          </cell>
          <cell r="K2240" t="str">
            <v>41/8</v>
          </cell>
          <cell r="L2240" t="str">
            <v>-</v>
          </cell>
          <cell r="M2240" t="str">
            <v>B</v>
          </cell>
          <cell r="N2240" t="str">
            <v>D</v>
          </cell>
          <cell r="O2240">
            <v>2500</v>
          </cell>
          <cell r="P2240">
            <v>2513</v>
          </cell>
          <cell r="Q2240">
            <v>2513</v>
          </cell>
          <cell r="R2240">
            <v>0</v>
          </cell>
          <cell r="S2240">
            <v>0</v>
          </cell>
          <cell r="T2240">
            <v>0</v>
          </cell>
          <cell r="U2240">
            <v>0</v>
          </cell>
          <cell r="V2240">
            <v>0</v>
          </cell>
          <cell r="W2240">
            <v>0</v>
          </cell>
          <cell r="X2240">
            <v>0</v>
          </cell>
          <cell r="Y2240">
            <v>80005</v>
          </cell>
          <cell r="Z2240" t="str">
            <v xml:space="preserve">BATA INDIA     </v>
          </cell>
          <cell r="AA2240">
            <v>9</v>
          </cell>
          <cell r="AB2240">
            <v>17945.78</v>
          </cell>
          <cell r="AC2240">
            <v>11</v>
          </cell>
        </row>
        <row r="2241">
          <cell r="F2241">
            <v>6743932</v>
          </cell>
          <cell r="G2241">
            <v>37</v>
          </cell>
          <cell r="H2241">
            <v>8</v>
          </cell>
          <cell r="I2241" t="str">
            <v>32</v>
          </cell>
          <cell r="J2241" t="str">
            <v>TRIM</v>
          </cell>
          <cell r="K2241" t="str">
            <v>00/0</v>
          </cell>
          <cell r="L2241" t="str">
            <v/>
          </cell>
          <cell r="M2241" t="str">
            <v>B</v>
          </cell>
          <cell r="N2241" t="str">
            <v>D</v>
          </cell>
          <cell r="O2241">
            <v>5999</v>
          </cell>
          <cell r="P2241">
            <v>2513</v>
          </cell>
          <cell r="Q2241">
            <v>2513</v>
          </cell>
          <cell r="R2241">
            <v>0</v>
          </cell>
          <cell r="S2241">
            <v>0</v>
          </cell>
          <cell r="T2241">
            <v>1</v>
          </cell>
          <cell r="U2241">
            <v>0</v>
          </cell>
          <cell r="V2241">
            <v>0</v>
          </cell>
          <cell r="W2241">
            <v>1</v>
          </cell>
          <cell r="X2241">
            <v>5127.3500000000004</v>
          </cell>
          <cell r="Y2241">
            <v>80005</v>
          </cell>
          <cell r="Z2241" t="str">
            <v xml:space="preserve">BATA INDIA     </v>
          </cell>
          <cell r="AA2241">
            <v>28</v>
          </cell>
          <cell r="AB2241">
            <v>136557.43</v>
          </cell>
          <cell r="AC2241">
            <v>44</v>
          </cell>
        </row>
        <row r="2242">
          <cell r="F2242">
            <v>6746935</v>
          </cell>
          <cell r="G2242">
            <v>37</v>
          </cell>
          <cell r="H2242">
            <v>8</v>
          </cell>
          <cell r="I2242" t="str">
            <v>35</v>
          </cell>
          <cell r="J2242" t="str">
            <v>RACHEL</v>
          </cell>
          <cell r="K2242" t="str">
            <v>38/8</v>
          </cell>
          <cell r="L2242" t="str">
            <v>-</v>
          </cell>
          <cell r="M2242" t="str">
            <v>B</v>
          </cell>
          <cell r="N2242" t="str">
            <v>D</v>
          </cell>
          <cell r="O2242">
            <v>700</v>
          </cell>
          <cell r="P2242">
            <v>2178</v>
          </cell>
          <cell r="Q2242">
            <v>2178</v>
          </cell>
          <cell r="R2242">
            <v>0</v>
          </cell>
          <cell r="S2242">
            <v>0</v>
          </cell>
          <cell r="T2242">
            <v>0</v>
          </cell>
          <cell r="U2242">
            <v>0</v>
          </cell>
          <cell r="V2242">
            <v>0</v>
          </cell>
          <cell r="W2242">
            <v>2</v>
          </cell>
          <cell r="X2242">
            <v>1196.58</v>
          </cell>
          <cell r="Y2242">
            <v>80005</v>
          </cell>
          <cell r="Z2242" t="str">
            <v xml:space="preserve">BATA INDIA     </v>
          </cell>
          <cell r="AA2242">
            <v>5</v>
          </cell>
          <cell r="AB2242">
            <v>15167.95</v>
          </cell>
          <cell r="AC2242">
            <v>26</v>
          </cell>
        </row>
        <row r="2243">
          <cell r="F2243">
            <v>6745935</v>
          </cell>
          <cell r="G2243">
            <v>37</v>
          </cell>
          <cell r="H2243">
            <v>8</v>
          </cell>
          <cell r="I2243" t="str">
            <v>35</v>
          </cell>
          <cell r="J2243" t="str">
            <v>RACHEL</v>
          </cell>
          <cell r="K2243" t="str">
            <v>07/8</v>
          </cell>
          <cell r="L2243" t="str">
            <v>-</v>
          </cell>
          <cell r="M2243" t="str">
            <v>B</v>
          </cell>
          <cell r="N2243" t="str">
            <v>D</v>
          </cell>
          <cell r="O2243">
            <v>4999</v>
          </cell>
          <cell r="P2243">
            <v>2178</v>
          </cell>
          <cell r="Q2243">
            <v>2178</v>
          </cell>
          <cell r="R2243">
            <v>0</v>
          </cell>
          <cell r="S2243">
            <v>0</v>
          </cell>
          <cell r="T2243">
            <v>0</v>
          </cell>
          <cell r="U2243">
            <v>0</v>
          </cell>
          <cell r="V2243">
            <v>0</v>
          </cell>
          <cell r="W2243">
            <v>0</v>
          </cell>
          <cell r="X2243">
            <v>0</v>
          </cell>
          <cell r="Y2243">
            <v>80005</v>
          </cell>
          <cell r="Z2243" t="str">
            <v xml:space="preserve">BATA INDIA     </v>
          </cell>
          <cell r="AA2243">
            <v>0</v>
          </cell>
          <cell r="AB2243">
            <v>0</v>
          </cell>
          <cell r="AC2243">
            <v>2</v>
          </cell>
        </row>
        <row r="2244">
          <cell r="F2244">
            <v>6743936</v>
          </cell>
          <cell r="G2244">
            <v>37</v>
          </cell>
          <cell r="H2244">
            <v>8</v>
          </cell>
          <cell r="I2244" t="str">
            <v>36</v>
          </cell>
          <cell r="J2244" t="str">
            <v>RIO</v>
          </cell>
          <cell r="K2244" t="str">
            <v>41/8</v>
          </cell>
          <cell r="L2244" t="str">
            <v>-</v>
          </cell>
          <cell r="M2244" t="str">
            <v>B</v>
          </cell>
          <cell r="N2244" t="str">
            <v>D</v>
          </cell>
          <cell r="O2244">
            <v>2500</v>
          </cell>
          <cell r="P2244">
            <v>2112</v>
          </cell>
          <cell r="Q2244">
            <v>2178</v>
          </cell>
          <cell r="R2244">
            <v>0</v>
          </cell>
          <cell r="S2244">
            <v>0</v>
          </cell>
          <cell r="T2244">
            <v>0</v>
          </cell>
          <cell r="U2244">
            <v>0</v>
          </cell>
          <cell r="V2244">
            <v>0</v>
          </cell>
          <cell r="W2244">
            <v>1</v>
          </cell>
          <cell r="X2244">
            <v>2990.6</v>
          </cell>
          <cell r="Y2244">
            <v>80005</v>
          </cell>
          <cell r="Z2244" t="str">
            <v xml:space="preserve">BATA INDIA     </v>
          </cell>
          <cell r="AA2244">
            <v>1</v>
          </cell>
          <cell r="AB2244">
            <v>2990.6</v>
          </cell>
          <cell r="AC2244">
            <v>3</v>
          </cell>
        </row>
        <row r="2245">
          <cell r="F2245">
            <v>6746936</v>
          </cell>
          <cell r="G2245">
            <v>37</v>
          </cell>
          <cell r="H2245">
            <v>8</v>
          </cell>
          <cell r="I2245" t="str">
            <v>36</v>
          </cell>
          <cell r="J2245" t="str">
            <v>RIO</v>
          </cell>
          <cell r="K2245" t="str">
            <v>41/8</v>
          </cell>
          <cell r="L2245" t="str">
            <v>-</v>
          </cell>
          <cell r="M2245" t="str">
            <v>B</v>
          </cell>
          <cell r="N2245" t="str">
            <v>D</v>
          </cell>
          <cell r="O2245">
            <v>2500</v>
          </cell>
          <cell r="P2245">
            <v>2112</v>
          </cell>
          <cell r="Q2245">
            <v>2178</v>
          </cell>
          <cell r="R2245">
            <v>0</v>
          </cell>
          <cell r="S2245">
            <v>0</v>
          </cell>
          <cell r="T2245">
            <v>0</v>
          </cell>
          <cell r="U2245">
            <v>0</v>
          </cell>
          <cell r="V2245">
            <v>0</v>
          </cell>
          <cell r="W2245">
            <v>0</v>
          </cell>
          <cell r="X2245">
            <v>0</v>
          </cell>
          <cell r="Y2245">
            <v>80005</v>
          </cell>
          <cell r="Z2245" t="str">
            <v xml:space="preserve">BATA INDIA     </v>
          </cell>
          <cell r="AA2245">
            <v>3</v>
          </cell>
          <cell r="AB2245">
            <v>10895</v>
          </cell>
          <cell r="AC2245">
            <v>2</v>
          </cell>
        </row>
        <row r="2246">
          <cell r="F2246">
            <v>6745936</v>
          </cell>
          <cell r="G2246">
            <v>37</v>
          </cell>
          <cell r="H2246">
            <v>8</v>
          </cell>
          <cell r="I2246" t="str">
            <v>36</v>
          </cell>
          <cell r="J2246" t="str">
            <v>KONG MULE</v>
          </cell>
          <cell r="K2246" t="str">
            <v>52/7</v>
          </cell>
          <cell r="L2246" t="str">
            <v>-</v>
          </cell>
          <cell r="M2246" t="str">
            <v>U</v>
          </cell>
          <cell r="N2246" t="str">
            <v>D</v>
          </cell>
          <cell r="O2246">
            <v>5999</v>
          </cell>
          <cell r="P2246">
            <v>2587</v>
          </cell>
          <cell r="Q2246">
            <v>2587</v>
          </cell>
          <cell r="R2246">
            <v>2</v>
          </cell>
          <cell r="S2246">
            <v>2</v>
          </cell>
          <cell r="T2246">
            <v>1</v>
          </cell>
          <cell r="U2246">
            <v>1</v>
          </cell>
          <cell r="V2246">
            <v>5127.3500000000004</v>
          </cell>
          <cell r="W2246">
            <v>22</v>
          </cell>
          <cell r="X2246">
            <v>112032.6</v>
          </cell>
          <cell r="Y2246">
            <v>80005</v>
          </cell>
          <cell r="Z2246" t="str">
            <v xml:space="preserve">BATA INDIA     </v>
          </cell>
          <cell r="AA2246">
            <v>32</v>
          </cell>
          <cell r="AB2246">
            <v>152760.29</v>
          </cell>
          <cell r="AC2246">
            <v>4</v>
          </cell>
        </row>
        <row r="2247">
          <cell r="F2247">
            <v>6749936</v>
          </cell>
          <cell r="G2247">
            <v>37</v>
          </cell>
          <cell r="H2247">
            <v>8</v>
          </cell>
          <cell r="I2247" t="str">
            <v>36</v>
          </cell>
          <cell r="J2247" t="str">
            <v>KONG MULE</v>
          </cell>
          <cell r="K2247" t="str">
            <v>52/7</v>
          </cell>
          <cell r="L2247" t="str">
            <v>-</v>
          </cell>
          <cell r="M2247" t="str">
            <v>U</v>
          </cell>
          <cell r="N2247" t="str">
            <v>D</v>
          </cell>
          <cell r="O2247">
            <v>5999</v>
          </cell>
          <cell r="P2247">
            <v>2587</v>
          </cell>
          <cell r="Q2247">
            <v>2587</v>
          </cell>
          <cell r="R2247">
            <v>2</v>
          </cell>
          <cell r="S2247">
            <v>1</v>
          </cell>
          <cell r="T2247">
            <v>2</v>
          </cell>
          <cell r="U2247">
            <v>3</v>
          </cell>
          <cell r="V2247">
            <v>12818.38</v>
          </cell>
          <cell r="W2247">
            <v>68</v>
          </cell>
          <cell r="X2247">
            <v>340456.06</v>
          </cell>
          <cell r="Y2247">
            <v>80005</v>
          </cell>
          <cell r="Z2247" t="str">
            <v xml:space="preserve">BATA INDIA     </v>
          </cell>
          <cell r="AA2247">
            <v>100</v>
          </cell>
          <cell r="AB2247">
            <v>492082.92</v>
          </cell>
          <cell r="AC2247">
            <v>12</v>
          </cell>
        </row>
        <row r="2248">
          <cell r="F2248">
            <v>6749937</v>
          </cell>
          <cell r="G2248">
            <v>37</v>
          </cell>
          <cell r="H2248">
            <v>8</v>
          </cell>
          <cell r="I2248" t="str">
            <v>37</v>
          </cell>
          <cell r="J2248" t="str">
            <v>SIMONA THONG</v>
          </cell>
          <cell r="K2248" t="str">
            <v>52/7</v>
          </cell>
          <cell r="L2248" t="str">
            <v>-</v>
          </cell>
          <cell r="M2248" t="str">
            <v>U</v>
          </cell>
          <cell r="N2248" t="str">
            <v>B</v>
          </cell>
          <cell r="O2248">
            <v>5999</v>
          </cell>
          <cell r="P2248">
            <v>2559</v>
          </cell>
          <cell r="Q2248">
            <v>2559</v>
          </cell>
          <cell r="R2248">
            <v>0</v>
          </cell>
          <cell r="S2248">
            <v>2</v>
          </cell>
          <cell r="T2248">
            <v>4</v>
          </cell>
          <cell r="U2248">
            <v>1</v>
          </cell>
          <cell r="V2248">
            <v>4358.25</v>
          </cell>
          <cell r="W2248">
            <v>81</v>
          </cell>
          <cell r="X2248">
            <v>408906.17</v>
          </cell>
          <cell r="Y2248">
            <v>80005</v>
          </cell>
          <cell r="Z2248" t="str">
            <v xml:space="preserve">BATA INDIA     </v>
          </cell>
          <cell r="AA2248">
            <v>99</v>
          </cell>
          <cell r="AB2248">
            <v>490496.92</v>
          </cell>
          <cell r="AC2248">
            <v>9</v>
          </cell>
        </row>
        <row r="2249">
          <cell r="F2249">
            <v>6745937</v>
          </cell>
          <cell r="G2249">
            <v>37</v>
          </cell>
          <cell r="H2249">
            <v>8</v>
          </cell>
          <cell r="I2249" t="str">
            <v>37</v>
          </cell>
          <cell r="J2249" t="str">
            <v>SIMONA THONG</v>
          </cell>
          <cell r="K2249" t="str">
            <v>52/7</v>
          </cell>
          <cell r="L2249" t="str">
            <v>-</v>
          </cell>
          <cell r="M2249" t="str">
            <v>U</v>
          </cell>
          <cell r="N2249" t="str">
            <v>B</v>
          </cell>
          <cell r="O2249">
            <v>5999</v>
          </cell>
          <cell r="P2249">
            <v>2559</v>
          </cell>
          <cell r="Q2249">
            <v>2559</v>
          </cell>
          <cell r="R2249">
            <v>0</v>
          </cell>
          <cell r="S2249">
            <v>1</v>
          </cell>
          <cell r="T2249">
            <v>0</v>
          </cell>
          <cell r="U2249">
            <v>1</v>
          </cell>
          <cell r="V2249">
            <v>4101.88</v>
          </cell>
          <cell r="W2249">
            <v>41</v>
          </cell>
          <cell r="X2249">
            <v>207914.04</v>
          </cell>
          <cell r="Y2249">
            <v>80005</v>
          </cell>
          <cell r="Z2249" t="str">
            <v xml:space="preserve">BATA INDIA     </v>
          </cell>
          <cell r="AA2249">
            <v>31</v>
          </cell>
          <cell r="AB2249">
            <v>157699.70000000001</v>
          </cell>
          <cell r="AC2249">
            <v>0</v>
          </cell>
        </row>
        <row r="2250">
          <cell r="F2250">
            <v>6746437</v>
          </cell>
          <cell r="G2250">
            <v>37</v>
          </cell>
          <cell r="H2250">
            <v>8</v>
          </cell>
          <cell r="I2250" t="str">
            <v>37</v>
          </cell>
          <cell r="J2250" t="str">
            <v>SCHOLL</v>
          </cell>
          <cell r="K2250" t="str">
            <v>00/0</v>
          </cell>
          <cell r="L2250" t="str">
            <v/>
          </cell>
          <cell r="M2250" t="str">
            <v>B</v>
          </cell>
          <cell r="N2250" t="str">
            <v>D</v>
          </cell>
          <cell r="O2250">
            <v>5999</v>
          </cell>
          <cell r="P2250">
            <v>2325</v>
          </cell>
          <cell r="Q2250">
            <v>2325</v>
          </cell>
          <cell r="R2250">
            <v>0</v>
          </cell>
          <cell r="S2250">
            <v>0</v>
          </cell>
          <cell r="T2250">
            <v>0</v>
          </cell>
          <cell r="U2250">
            <v>0</v>
          </cell>
          <cell r="V2250">
            <v>0</v>
          </cell>
          <cell r="W2250">
            <v>0</v>
          </cell>
          <cell r="X2250">
            <v>-1025.47</v>
          </cell>
          <cell r="Y2250">
            <v>80005</v>
          </cell>
          <cell r="Z2250" t="str">
            <v xml:space="preserve">BATA INDIA     </v>
          </cell>
          <cell r="AA2250">
            <v>56</v>
          </cell>
          <cell r="AB2250">
            <v>267492.15000000002</v>
          </cell>
          <cell r="AC2250">
            <v>79</v>
          </cell>
        </row>
        <row r="2251">
          <cell r="F2251">
            <v>6739939</v>
          </cell>
          <cell r="G2251">
            <v>37</v>
          </cell>
          <cell r="H2251">
            <v>8</v>
          </cell>
          <cell r="I2251" t="str">
            <v>39</v>
          </cell>
          <cell r="J2251" t="str">
            <v>SCHOLL</v>
          </cell>
          <cell r="K2251" t="str">
            <v>00/0</v>
          </cell>
          <cell r="L2251" t="str">
            <v/>
          </cell>
          <cell r="M2251" t="str">
            <v>B</v>
          </cell>
          <cell r="N2251" t="str">
            <v>B</v>
          </cell>
          <cell r="O2251">
            <v>5999</v>
          </cell>
          <cell r="P2251">
            <v>2201</v>
          </cell>
          <cell r="Q2251">
            <v>2201</v>
          </cell>
          <cell r="R2251">
            <v>0</v>
          </cell>
          <cell r="S2251">
            <v>0</v>
          </cell>
          <cell r="T2251">
            <v>0</v>
          </cell>
          <cell r="U2251">
            <v>0</v>
          </cell>
          <cell r="V2251">
            <v>0</v>
          </cell>
          <cell r="W2251">
            <v>27</v>
          </cell>
          <cell r="X2251">
            <v>136131.14000000001</v>
          </cell>
          <cell r="Y2251">
            <v>80005</v>
          </cell>
          <cell r="Z2251" t="str">
            <v xml:space="preserve">BATA INDIA     </v>
          </cell>
          <cell r="AA2251">
            <v>61</v>
          </cell>
          <cell r="AB2251">
            <v>296786.71000000002</v>
          </cell>
          <cell r="AC2251">
            <v>27</v>
          </cell>
        </row>
        <row r="2252">
          <cell r="F2252">
            <v>6734939</v>
          </cell>
          <cell r="G2252">
            <v>37</v>
          </cell>
          <cell r="H2252">
            <v>8</v>
          </cell>
          <cell r="I2252" t="str">
            <v>39</v>
          </cell>
          <cell r="J2252" t="str">
            <v>SCHOLL</v>
          </cell>
          <cell r="K2252" t="str">
            <v>00/0</v>
          </cell>
          <cell r="L2252" t="str">
            <v/>
          </cell>
          <cell r="M2252" t="str">
            <v>B</v>
          </cell>
          <cell r="N2252" t="str">
            <v>B</v>
          </cell>
          <cell r="O2252">
            <v>5999</v>
          </cell>
          <cell r="P2252">
            <v>2201</v>
          </cell>
          <cell r="Q2252">
            <v>2201</v>
          </cell>
          <cell r="R2252">
            <v>1</v>
          </cell>
          <cell r="S2252">
            <v>0</v>
          </cell>
          <cell r="T2252">
            <v>3</v>
          </cell>
          <cell r="U2252">
            <v>1</v>
          </cell>
          <cell r="V2252">
            <v>4358.25</v>
          </cell>
          <cell r="W2252">
            <v>15</v>
          </cell>
          <cell r="X2252">
            <v>75372.05</v>
          </cell>
          <cell r="Y2252">
            <v>80005</v>
          </cell>
          <cell r="Z2252" t="str">
            <v xml:space="preserve">BATA INDIA     </v>
          </cell>
          <cell r="AA2252">
            <v>74</v>
          </cell>
          <cell r="AB2252">
            <v>360587.89</v>
          </cell>
          <cell r="AC2252">
            <v>27</v>
          </cell>
        </row>
        <row r="2253">
          <cell r="F2253">
            <v>6749940</v>
          </cell>
          <cell r="G2253">
            <v>37</v>
          </cell>
          <cell r="H2253">
            <v>8</v>
          </cell>
          <cell r="I2253" t="str">
            <v>40</v>
          </cell>
          <cell r="J2253" t="str">
            <v>KONG THONG</v>
          </cell>
          <cell r="K2253" t="str">
            <v>53/7</v>
          </cell>
          <cell r="L2253" t="str">
            <v>-</v>
          </cell>
          <cell r="M2253" t="str">
            <v>U</v>
          </cell>
          <cell r="N2253" t="str">
            <v>B</v>
          </cell>
          <cell r="O2253">
            <v>5999</v>
          </cell>
          <cell r="P2253">
            <v>2480</v>
          </cell>
          <cell r="Q2253">
            <v>2480</v>
          </cell>
          <cell r="R2253">
            <v>1</v>
          </cell>
          <cell r="S2253">
            <v>2</v>
          </cell>
          <cell r="T2253">
            <v>3</v>
          </cell>
          <cell r="U2253">
            <v>2</v>
          </cell>
          <cell r="V2253">
            <v>8460.1299999999992</v>
          </cell>
          <cell r="W2253">
            <v>38</v>
          </cell>
          <cell r="X2253">
            <v>190481.06</v>
          </cell>
          <cell r="Y2253">
            <v>80005</v>
          </cell>
          <cell r="Z2253" t="str">
            <v xml:space="preserve">BATA INDIA     </v>
          </cell>
          <cell r="AA2253">
            <v>71</v>
          </cell>
          <cell r="AB2253">
            <v>344556.02</v>
          </cell>
          <cell r="AC2253">
            <v>2</v>
          </cell>
        </row>
        <row r="2254">
          <cell r="F2254">
            <v>5745951</v>
          </cell>
          <cell r="G2254">
            <v>37</v>
          </cell>
          <cell r="H2254">
            <v>8</v>
          </cell>
          <cell r="I2254" t="str">
            <v>51</v>
          </cell>
          <cell r="J2254" t="str">
            <v>KNOT THONG</v>
          </cell>
          <cell r="K2254" t="str">
            <v>00/0</v>
          </cell>
          <cell r="L2254" t="str">
            <v/>
          </cell>
          <cell r="M2254" t="str">
            <v>V</v>
          </cell>
          <cell r="N2254" t="str">
            <v>B</v>
          </cell>
          <cell r="O2254">
            <v>5999</v>
          </cell>
          <cell r="P2254">
            <v>2164</v>
          </cell>
          <cell r="Q2254">
            <v>2164</v>
          </cell>
          <cell r="R2254">
            <v>2</v>
          </cell>
          <cell r="S2254">
            <v>2</v>
          </cell>
          <cell r="T2254">
            <v>2</v>
          </cell>
          <cell r="U2254">
            <v>4</v>
          </cell>
          <cell r="V2254">
            <v>19740.3</v>
          </cell>
          <cell r="W2254">
            <v>47</v>
          </cell>
          <cell r="X2254">
            <v>237909.05</v>
          </cell>
          <cell r="Y2254">
            <v>80005</v>
          </cell>
          <cell r="Z2254" t="str">
            <v xml:space="preserve">BATA INDIA     </v>
          </cell>
          <cell r="AA2254">
            <v>1</v>
          </cell>
          <cell r="AB2254">
            <v>5127.3500000000004</v>
          </cell>
        </row>
        <row r="2255">
          <cell r="F2255">
            <v>5746951</v>
          </cell>
          <cell r="G2255">
            <v>37</v>
          </cell>
          <cell r="H2255">
            <v>8</v>
          </cell>
          <cell r="I2255" t="str">
            <v>51</v>
          </cell>
          <cell r="J2255" t="str">
            <v>KNOT THONG</v>
          </cell>
          <cell r="K2255" t="str">
            <v>00/0</v>
          </cell>
          <cell r="L2255" t="str">
            <v/>
          </cell>
          <cell r="M2255" t="str">
            <v>V</v>
          </cell>
          <cell r="N2255" t="str">
            <v>B</v>
          </cell>
          <cell r="O2255">
            <v>5999</v>
          </cell>
          <cell r="P2255">
            <v>2164</v>
          </cell>
          <cell r="Q2255">
            <v>2164</v>
          </cell>
          <cell r="R2255">
            <v>2</v>
          </cell>
          <cell r="S2255">
            <v>4</v>
          </cell>
          <cell r="T2255">
            <v>2</v>
          </cell>
          <cell r="U2255">
            <v>3</v>
          </cell>
          <cell r="V2255">
            <v>14612.95</v>
          </cell>
          <cell r="W2255">
            <v>83</v>
          </cell>
          <cell r="X2255">
            <v>420699.08</v>
          </cell>
          <cell r="Y2255">
            <v>80005</v>
          </cell>
          <cell r="Z2255" t="str">
            <v xml:space="preserve">BATA INDIA     </v>
          </cell>
          <cell r="AA2255">
            <v>1</v>
          </cell>
          <cell r="AB2255">
            <v>5127.3500000000004</v>
          </cell>
        </row>
        <row r="2256">
          <cell r="F2256">
            <v>7714969</v>
          </cell>
          <cell r="G2256">
            <v>37</v>
          </cell>
          <cell r="H2256">
            <v>8</v>
          </cell>
          <cell r="I2256" t="str">
            <v>69</v>
          </cell>
          <cell r="J2256" t="str">
            <v>COMFI WEDGE</v>
          </cell>
          <cell r="K2256" t="str">
            <v>00/0</v>
          </cell>
          <cell r="L2256" t="str">
            <v/>
          </cell>
          <cell r="M2256" t="str">
            <v>V</v>
          </cell>
          <cell r="N2256" t="str">
            <v>B</v>
          </cell>
          <cell r="O2256">
            <v>3999</v>
          </cell>
          <cell r="P2256">
            <v>1665</v>
          </cell>
          <cell r="Q2256">
            <v>1665</v>
          </cell>
          <cell r="R2256">
            <v>0</v>
          </cell>
          <cell r="S2256">
            <v>0</v>
          </cell>
          <cell r="T2256">
            <v>5</v>
          </cell>
          <cell r="U2256">
            <v>1</v>
          </cell>
          <cell r="V2256">
            <v>3417.95</v>
          </cell>
          <cell r="W2256">
            <v>58</v>
          </cell>
          <cell r="X2256">
            <v>197728.41</v>
          </cell>
          <cell r="Y2256">
            <v>80005</v>
          </cell>
          <cell r="Z2256" t="str">
            <v xml:space="preserve">BATA INDIA     </v>
          </cell>
          <cell r="AA2256">
            <v>2</v>
          </cell>
          <cell r="AB2256">
            <v>6835.9</v>
          </cell>
        </row>
        <row r="2257">
          <cell r="F2257">
            <v>6716981</v>
          </cell>
          <cell r="G2257">
            <v>37</v>
          </cell>
          <cell r="H2257">
            <v>8</v>
          </cell>
          <cell r="I2257" t="str">
            <v>81</v>
          </cell>
          <cell r="J2257" t="str">
            <v>ELLISA TRIM TH</v>
          </cell>
          <cell r="K2257" t="str">
            <v>41/8</v>
          </cell>
          <cell r="L2257" t="str">
            <v>-</v>
          </cell>
          <cell r="M2257" t="str">
            <v>B</v>
          </cell>
          <cell r="N2257" t="str">
            <v>D</v>
          </cell>
          <cell r="O2257">
            <v>2500</v>
          </cell>
          <cell r="P2257">
            <v>2442</v>
          </cell>
          <cell r="Q2257">
            <v>2442</v>
          </cell>
          <cell r="R2257">
            <v>0</v>
          </cell>
          <cell r="S2257">
            <v>0</v>
          </cell>
          <cell r="T2257">
            <v>0</v>
          </cell>
          <cell r="U2257">
            <v>0</v>
          </cell>
          <cell r="V2257">
            <v>0</v>
          </cell>
          <cell r="W2257">
            <v>1</v>
          </cell>
          <cell r="X2257">
            <v>4272.6499999999996</v>
          </cell>
          <cell r="Y2257">
            <v>80005</v>
          </cell>
          <cell r="Z2257" t="str">
            <v xml:space="preserve">BATA INDIA     </v>
          </cell>
          <cell r="AA2257">
            <v>12</v>
          </cell>
          <cell r="AB2257">
            <v>32866.370000000003</v>
          </cell>
          <cell r="AC2257">
            <v>28</v>
          </cell>
        </row>
        <row r="2258">
          <cell r="F2258">
            <v>8776001</v>
          </cell>
          <cell r="G2258">
            <v>42</v>
          </cell>
          <cell r="H2258">
            <v>2</v>
          </cell>
          <cell r="I2258" t="str">
            <v>01</v>
          </cell>
          <cell r="J2258" t="str">
            <v>ECCO-THONG</v>
          </cell>
          <cell r="K2258" t="str">
            <v>00/0</v>
          </cell>
          <cell r="L2258" t="str">
            <v/>
          </cell>
          <cell r="M2258" t="str">
            <v>B</v>
          </cell>
          <cell r="N2258" t="str">
            <v>D</v>
          </cell>
          <cell r="O2258">
            <v>229</v>
          </cell>
          <cell r="P2258">
            <v>109</v>
          </cell>
          <cell r="Q2258">
            <v>109</v>
          </cell>
          <cell r="R2258">
            <v>229</v>
          </cell>
          <cell r="S2258">
            <v>111</v>
          </cell>
          <cell r="T2258">
            <v>118</v>
          </cell>
          <cell r="U2258">
            <v>133</v>
          </cell>
          <cell r="V2258">
            <v>25944.01</v>
          </cell>
          <cell r="W2258">
            <v>1574</v>
          </cell>
          <cell r="X2258">
            <v>311240.55</v>
          </cell>
          <cell r="Y2258">
            <v>13100</v>
          </cell>
          <cell r="Z2258" t="str">
            <v xml:space="preserve">RUBBER FACTORY </v>
          </cell>
          <cell r="AA2258">
            <v>4368</v>
          </cell>
          <cell r="AB2258">
            <v>925199.76</v>
          </cell>
          <cell r="AC2258">
            <v>2784</v>
          </cell>
        </row>
        <row r="2259">
          <cell r="F2259">
            <v>8776002</v>
          </cell>
          <cell r="G2259">
            <v>42</v>
          </cell>
          <cell r="H2259">
            <v>2</v>
          </cell>
          <cell r="I2259" t="str">
            <v>02</v>
          </cell>
          <cell r="J2259" t="str">
            <v>ECCO-THONG-K</v>
          </cell>
          <cell r="K2259" t="str">
            <v>00/0</v>
          </cell>
          <cell r="L2259" t="str">
            <v/>
          </cell>
          <cell r="M2259" t="str">
            <v>B</v>
          </cell>
          <cell r="N2259" t="str">
            <v>N</v>
          </cell>
          <cell r="O2259">
            <v>229</v>
          </cell>
          <cell r="P2259">
            <v>111.32</v>
          </cell>
          <cell r="Q2259">
            <v>130.63</v>
          </cell>
          <cell r="R2259">
            <v>59</v>
          </cell>
          <cell r="S2259">
            <v>59</v>
          </cell>
          <cell r="T2259">
            <v>84</v>
          </cell>
          <cell r="U2259">
            <v>82</v>
          </cell>
          <cell r="V2259">
            <v>15991.14</v>
          </cell>
          <cell r="W2259">
            <v>1930</v>
          </cell>
          <cell r="X2259">
            <v>393170.51</v>
          </cell>
          <cell r="Y2259">
            <v>70108</v>
          </cell>
          <cell r="Z2259" t="str">
            <v xml:space="preserve">KAVIN POLYMERS </v>
          </cell>
          <cell r="AA2259">
            <v>0</v>
          </cell>
          <cell r="AB2259">
            <v>0</v>
          </cell>
        </row>
        <row r="2260">
          <cell r="F2260">
            <v>8776009</v>
          </cell>
          <cell r="G2260">
            <v>42</v>
          </cell>
          <cell r="H2260">
            <v>2</v>
          </cell>
          <cell r="I2260" t="str">
            <v>09</v>
          </cell>
          <cell r="J2260" t="str">
            <v>SUMMER</v>
          </cell>
          <cell r="K2260" t="str">
            <v>27/8</v>
          </cell>
          <cell r="L2260" t="str">
            <v>-</v>
          </cell>
          <cell r="M2260" t="str">
            <v>B</v>
          </cell>
          <cell r="N2260" t="str">
            <v>D</v>
          </cell>
          <cell r="O2260">
            <v>149</v>
          </cell>
          <cell r="P2260">
            <v>98.11</v>
          </cell>
          <cell r="Q2260">
            <v>115.13</v>
          </cell>
          <cell r="R2260">
            <v>7</v>
          </cell>
          <cell r="S2260">
            <v>11</v>
          </cell>
          <cell r="T2260">
            <v>13</v>
          </cell>
          <cell r="U2260">
            <v>6</v>
          </cell>
          <cell r="V2260">
            <v>764.1</v>
          </cell>
          <cell r="W2260">
            <v>265</v>
          </cell>
          <cell r="X2260">
            <v>34152.39</v>
          </cell>
          <cell r="Y2260">
            <v>70108</v>
          </cell>
          <cell r="Z2260" t="str">
            <v xml:space="preserve">KAVIN POLYMERS </v>
          </cell>
          <cell r="AA2260">
            <v>284</v>
          </cell>
          <cell r="AB2260">
            <v>29875.21</v>
          </cell>
          <cell r="AC2260">
            <v>524</v>
          </cell>
        </row>
        <row r="2261">
          <cell r="F2261">
            <v>8776010</v>
          </cell>
          <cell r="G2261">
            <v>42</v>
          </cell>
          <cell r="H2261">
            <v>2</v>
          </cell>
          <cell r="I2261" t="str">
            <v>10</v>
          </cell>
          <cell r="J2261" t="str">
            <v>ARROW</v>
          </cell>
          <cell r="K2261" t="str">
            <v>18/8</v>
          </cell>
          <cell r="L2261" t="str">
            <v>-</v>
          </cell>
          <cell r="M2261" t="str">
            <v>J</v>
          </cell>
          <cell r="N2261" t="str">
            <v>D</v>
          </cell>
          <cell r="O2261">
            <v>249</v>
          </cell>
          <cell r="P2261">
            <v>167</v>
          </cell>
          <cell r="Q2261">
            <v>167</v>
          </cell>
          <cell r="R2261">
            <v>12</v>
          </cell>
          <cell r="S2261">
            <v>27</v>
          </cell>
          <cell r="T2261">
            <v>28</v>
          </cell>
          <cell r="U2261">
            <v>26</v>
          </cell>
          <cell r="V2261">
            <v>4900.88</v>
          </cell>
          <cell r="W2261">
            <v>474</v>
          </cell>
          <cell r="X2261">
            <v>99691.95</v>
          </cell>
          <cell r="Y2261">
            <v>14100</v>
          </cell>
          <cell r="Z2261" t="str">
            <v>LEATHER FACTORY</v>
          </cell>
          <cell r="AA2261">
            <v>285</v>
          </cell>
          <cell r="AB2261">
            <v>75041.61</v>
          </cell>
          <cell r="AC2261">
            <v>915</v>
          </cell>
        </row>
        <row r="2262">
          <cell r="F2262">
            <v>8779015</v>
          </cell>
          <cell r="G2262">
            <v>42</v>
          </cell>
          <cell r="H2262">
            <v>2</v>
          </cell>
          <cell r="I2262" t="str">
            <v>15</v>
          </cell>
          <cell r="J2262" t="str">
            <v>MERCURY</v>
          </cell>
          <cell r="K2262" t="str">
            <v>38/8</v>
          </cell>
          <cell r="L2262" t="str">
            <v>-</v>
          </cell>
          <cell r="M2262" t="str">
            <v>J</v>
          </cell>
          <cell r="N2262" t="str">
            <v>D</v>
          </cell>
          <cell r="O2262">
            <v>100</v>
          </cell>
          <cell r="P2262">
            <v>147</v>
          </cell>
          <cell r="Q2262">
            <v>147</v>
          </cell>
          <cell r="R2262">
            <v>0</v>
          </cell>
          <cell r="S2262">
            <v>1</v>
          </cell>
          <cell r="T2262">
            <v>0</v>
          </cell>
          <cell r="U2262">
            <v>0</v>
          </cell>
          <cell r="V2262">
            <v>0</v>
          </cell>
          <cell r="W2262">
            <v>146</v>
          </cell>
          <cell r="X2262">
            <v>15917.07</v>
          </cell>
          <cell r="Y2262">
            <v>14100</v>
          </cell>
          <cell r="Z2262" t="str">
            <v>LEATHER FACTORY</v>
          </cell>
          <cell r="AA2262">
            <v>226</v>
          </cell>
          <cell r="AB2262">
            <v>35855.35</v>
          </cell>
          <cell r="AC2262">
            <v>943</v>
          </cell>
        </row>
        <row r="2263">
          <cell r="F2263">
            <v>8772018</v>
          </cell>
          <cell r="G2263">
            <v>42</v>
          </cell>
          <cell r="H2263">
            <v>2</v>
          </cell>
          <cell r="I2263" t="str">
            <v>18</v>
          </cell>
          <cell r="J2263" t="str">
            <v>BENNET</v>
          </cell>
          <cell r="K2263" t="str">
            <v>00/0</v>
          </cell>
          <cell r="L2263" t="str">
            <v/>
          </cell>
          <cell r="M2263" t="str">
            <v>B</v>
          </cell>
          <cell r="N2263" t="str">
            <v>D</v>
          </cell>
          <cell r="O2263">
            <v>399</v>
          </cell>
          <cell r="P2263">
            <v>176.95</v>
          </cell>
          <cell r="Q2263">
            <v>207.65</v>
          </cell>
          <cell r="R2263">
            <v>12</v>
          </cell>
          <cell r="S2263">
            <v>19</v>
          </cell>
          <cell r="T2263">
            <v>20</v>
          </cell>
          <cell r="U2263">
            <v>13</v>
          </cell>
          <cell r="V2263">
            <v>4433.3900000000003</v>
          </cell>
          <cell r="W2263">
            <v>608</v>
          </cell>
          <cell r="X2263">
            <v>206664.13</v>
          </cell>
          <cell r="Y2263">
            <v>70108</v>
          </cell>
          <cell r="Z2263" t="str">
            <v xml:space="preserve">KAVIN POLYMERS </v>
          </cell>
          <cell r="AA2263">
            <v>1896</v>
          </cell>
          <cell r="AB2263">
            <v>637414.07999999996</v>
          </cell>
          <cell r="AC2263">
            <v>777</v>
          </cell>
        </row>
        <row r="2264">
          <cell r="F2264">
            <v>8779018</v>
          </cell>
          <cell r="G2264">
            <v>42</v>
          </cell>
          <cell r="H2264">
            <v>2</v>
          </cell>
          <cell r="I2264" t="str">
            <v>18</v>
          </cell>
          <cell r="J2264" t="str">
            <v>BENNET</v>
          </cell>
          <cell r="K2264" t="str">
            <v>00/0</v>
          </cell>
          <cell r="L2264" t="str">
            <v/>
          </cell>
          <cell r="M2264" t="str">
            <v>B</v>
          </cell>
          <cell r="N2264" t="str">
            <v>D</v>
          </cell>
          <cell r="O2264">
            <v>399</v>
          </cell>
          <cell r="P2264">
            <v>176.95</v>
          </cell>
          <cell r="Q2264">
            <v>207.65</v>
          </cell>
          <cell r="R2264">
            <v>11</v>
          </cell>
          <cell r="S2264">
            <v>9</v>
          </cell>
          <cell r="T2264">
            <v>10</v>
          </cell>
          <cell r="U2264">
            <v>15</v>
          </cell>
          <cell r="V2264">
            <v>5064.29</v>
          </cell>
          <cell r="W2264">
            <v>495</v>
          </cell>
          <cell r="X2264">
            <v>167520.64000000001</v>
          </cell>
          <cell r="Y2264">
            <v>70108</v>
          </cell>
          <cell r="Z2264" t="str">
            <v xml:space="preserve">KAVIN POLYMERS </v>
          </cell>
          <cell r="AA2264">
            <v>1053</v>
          </cell>
          <cell r="AB2264">
            <v>349810.77</v>
          </cell>
          <cell r="AC2264">
            <v>560</v>
          </cell>
        </row>
        <row r="2265">
          <cell r="F2265">
            <v>8729021</v>
          </cell>
          <cell r="G2265">
            <v>42</v>
          </cell>
          <cell r="H2265">
            <v>2</v>
          </cell>
          <cell r="I2265" t="str">
            <v>21</v>
          </cell>
          <cell r="J2265" t="str">
            <v>BALE</v>
          </cell>
          <cell r="K2265" t="str">
            <v>00/0</v>
          </cell>
          <cell r="L2265" t="str">
            <v/>
          </cell>
          <cell r="M2265" t="str">
            <v>B</v>
          </cell>
          <cell r="N2265" t="str">
            <v>D</v>
          </cell>
          <cell r="O2265">
            <v>349</v>
          </cell>
          <cell r="P2265">
            <v>159</v>
          </cell>
          <cell r="Q2265">
            <v>159</v>
          </cell>
          <cell r="R2265">
            <v>54</v>
          </cell>
          <cell r="S2265">
            <v>72</v>
          </cell>
          <cell r="T2265">
            <v>83</v>
          </cell>
          <cell r="U2265">
            <v>71</v>
          </cell>
          <cell r="V2265">
            <v>21089.11</v>
          </cell>
          <cell r="W2265">
            <v>1467</v>
          </cell>
          <cell r="X2265">
            <v>435667.58</v>
          </cell>
          <cell r="Y2265">
            <v>13100</v>
          </cell>
          <cell r="Z2265" t="str">
            <v xml:space="preserve">RUBBER FACTORY </v>
          </cell>
          <cell r="AA2265">
            <v>1158</v>
          </cell>
          <cell r="AB2265">
            <v>347725.96</v>
          </cell>
        </row>
        <row r="2266">
          <cell r="F2266">
            <v>8725023</v>
          </cell>
          <cell r="G2266">
            <v>42</v>
          </cell>
          <cell r="H2266">
            <v>2</v>
          </cell>
          <cell r="I2266" t="str">
            <v>23</v>
          </cell>
          <cell r="J2266" t="str">
            <v>DILHAN</v>
          </cell>
          <cell r="K2266" t="str">
            <v>00/0</v>
          </cell>
          <cell r="L2266" t="str">
            <v/>
          </cell>
          <cell r="M2266" t="str">
            <v>B</v>
          </cell>
          <cell r="N2266" t="str">
            <v>D</v>
          </cell>
          <cell r="O2266">
            <v>299</v>
          </cell>
          <cell r="P2266">
            <v>149</v>
          </cell>
          <cell r="Q2266">
            <v>149</v>
          </cell>
          <cell r="R2266">
            <v>2</v>
          </cell>
          <cell r="S2266">
            <v>0</v>
          </cell>
          <cell r="T2266">
            <v>14</v>
          </cell>
          <cell r="U2266">
            <v>2</v>
          </cell>
          <cell r="V2266">
            <v>511.12</v>
          </cell>
          <cell r="W2266">
            <v>79</v>
          </cell>
          <cell r="X2266">
            <v>20035.88</v>
          </cell>
          <cell r="Y2266">
            <v>13100</v>
          </cell>
          <cell r="Z2266" t="str">
            <v xml:space="preserve">RUBBER FACTORY </v>
          </cell>
          <cell r="AA2266">
            <v>77</v>
          </cell>
          <cell r="AB2266">
            <v>19013.560000000001</v>
          </cell>
          <cell r="AC2266">
            <v>36</v>
          </cell>
        </row>
        <row r="2267">
          <cell r="F2267">
            <v>8776023</v>
          </cell>
          <cell r="G2267">
            <v>42</v>
          </cell>
          <cell r="H2267">
            <v>2</v>
          </cell>
          <cell r="I2267" t="str">
            <v>23</v>
          </cell>
          <cell r="J2267" t="str">
            <v>MILANO-1</v>
          </cell>
          <cell r="K2267" t="str">
            <v>38/8</v>
          </cell>
          <cell r="L2267" t="str">
            <v>-</v>
          </cell>
          <cell r="M2267" t="str">
            <v>J</v>
          </cell>
          <cell r="N2267" t="str">
            <v>D</v>
          </cell>
          <cell r="O2267">
            <v>100</v>
          </cell>
          <cell r="P2267">
            <v>145</v>
          </cell>
          <cell r="Q2267">
            <v>145</v>
          </cell>
          <cell r="R2267">
            <v>0</v>
          </cell>
          <cell r="S2267">
            <v>0</v>
          </cell>
          <cell r="T2267">
            <v>1</v>
          </cell>
          <cell r="U2267">
            <v>0</v>
          </cell>
          <cell r="V2267">
            <v>0</v>
          </cell>
          <cell r="W2267">
            <v>71</v>
          </cell>
          <cell r="X2267">
            <v>6307.7</v>
          </cell>
          <cell r="Y2267">
            <v>14100</v>
          </cell>
          <cell r="Z2267" t="str">
            <v>LEATHER FACTORY</v>
          </cell>
          <cell r="AA2267">
            <v>55</v>
          </cell>
          <cell r="AB2267">
            <v>7991.14</v>
          </cell>
          <cell r="AC2267">
            <v>680</v>
          </cell>
        </row>
        <row r="2268">
          <cell r="F2268">
            <v>8779025</v>
          </cell>
          <cell r="G2268">
            <v>42</v>
          </cell>
          <cell r="H2268">
            <v>2</v>
          </cell>
          <cell r="I2268" t="str">
            <v>25</v>
          </cell>
          <cell r="J2268" t="str">
            <v>MACHAN</v>
          </cell>
          <cell r="K2268" t="str">
            <v>00/0</v>
          </cell>
          <cell r="L2268" t="str">
            <v/>
          </cell>
          <cell r="M2268" t="str">
            <v>B</v>
          </cell>
          <cell r="N2268" t="str">
            <v>D</v>
          </cell>
          <cell r="O2268">
            <v>349</v>
          </cell>
          <cell r="P2268">
            <v>149.13</v>
          </cell>
          <cell r="Q2268">
            <v>175</v>
          </cell>
          <cell r="R2268">
            <v>7</v>
          </cell>
          <cell r="S2268">
            <v>19</v>
          </cell>
          <cell r="T2268">
            <v>20</v>
          </cell>
          <cell r="U2268">
            <v>16</v>
          </cell>
          <cell r="V2268">
            <v>4712.9799999999996</v>
          </cell>
          <cell r="W2268">
            <v>828</v>
          </cell>
          <cell r="X2268">
            <v>246148.94</v>
          </cell>
          <cell r="Y2268">
            <v>70083</v>
          </cell>
          <cell r="Z2268" t="str">
            <v>SINWA RUBBER IN</v>
          </cell>
          <cell r="AA2268">
            <v>1151</v>
          </cell>
          <cell r="AB2268">
            <v>337464.75</v>
          </cell>
          <cell r="AC2268">
            <v>1671</v>
          </cell>
        </row>
        <row r="2269">
          <cell r="F2269">
            <v>8777025</v>
          </cell>
          <cell r="G2269">
            <v>42</v>
          </cell>
          <cell r="H2269">
            <v>2</v>
          </cell>
          <cell r="I2269" t="str">
            <v>25</v>
          </cell>
          <cell r="J2269" t="str">
            <v>MACHAN</v>
          </cell>
          <cell r="K2269" t="str">
            <v>00/0</v>
          </cell>
          <cell r="L2269" t="str">
            <v/>
          </cell>
          <cell r="M2269" t="str">
            <v>B</v>
          </cell>
          <cell r="N2269" t="str">
            <v>D</v>
          </cell>
          <cell r="O2269">
            <v>349</v>
          </cell>
          <cell r="P2269">
            <v>149.13</v>
          </cell>
          <cell r="Q2269">
            <v>175</v>
          </cell>
          <cell r="R2269">
            <v>10</v>
          </cell>
          <cell r="S2269">
            <v>18</v>
          </cell>
          <cell r="T2269">
            <v>11</v>
          </cell>
          <cell r="U2269">
            <v>9</v>
          </cell>
          <cell r="V2269">
            <v>2684.61</v>
          </cell>
          <cell r="W2269">
            <v>400</v>
          </cell>
          <cell r="X2269">
            <v>119685.02</v>
          </cell>
          <cell r="Y2269">
            <v>70083</v>
          </cell>
          <cell r="Z2269" t="str">
            <v>SINWA RUBBER IN</v>
          </cell>
          <cell r="AA2269">
            <v>439</v>
          </cell>
          <cell r="AB2269">
            <v>128032.18</v>
          </cell>
          <cell r="AC2269">
            <v>623</v>
          </cell>
        </row>
        <row r="2270">
          <cell r="F2270">
            <v>8775028</v>
          </cell>
          <cell r="G2270">
            <v>42</v>
          </cell>
          <cell r="H2270">
            <v>2</v>
          </cell>
          <cell r="I2270" t="str">
            <v>28</v>
          </cell>
          <cell r="J2270" t="str">
            <v>ATLAS</v>
          </cell>
          <cell r="K2270" t="str">
            <v>38/8</v>
          </cell>
          <cell r="L2270" t="str">
            <v>-</v>
          </cell>
          <cell r="M2270" t="str">
            <v>B</v>
          </cell>
          <cell r="N2270" t="str">
            <v>D</v>
          </cell>
          <cell r="O2270">
            <v>100</v>
          </cell>
          <cell r="P2270">
            <v>90.95</v>
          </cell>
          <cell r="Q2270">
            <v>106.73</v>
          </cell>
          <cell r="R2270">
            <v>39</v>
          </cell>
          <cell r="S2270">
            <v>9</v>
          </cell>
          <cell r="T2270">
            <v>57</v>
          </cell>
          <cell r="U2270">
            <v>18</v>
          </cell>
          <cell r="V2270">
            <v>1538.46</v>
          </cell>
          <cell r="W2270">
            <v>844</v>
          </cell>
          <cell r="X2270">
            <v>89224.08</v>
          </cell>
          <cell r="Y2270">
            <v>70108</v>
          </cell>
          <cell r="Z2270" t="str">
            <v xml:space="preserve">KAVIN POLYMERS </v>
          </cell>
          <cell r="AA2270">
            <v>412</v>
          </cell>
          <cell r="AB2270">
            <v>68035.77</v>
          </cell>
          <cell r="AC2270">
            <v>4140</v>
          </cell>
        </row>
        <row r="2271">
          <cell r="F2271">
            <v>8776028</v>
          </cell>
          <cell r="G2271">
            <v>42</v>
          </cell>
          <cell r="H2271">
            <v>2</v>
          </cell>
          <cell r="I2271" t="str">
            <v>28</v>
          </cell>
          <cell r="J2271" t="str">
            <v>ATLAS</v>
          </cell>
          <cell r="K2271" t="str">
            <v>38/8</v>
          </cell>
          <cell r="L2271" t="str">
            <v>-</v>
          </cell>
          <cell r="M2271" t="str">
            <v>B</v>
          </cell>
          <cell r="N2271" t="str">
            <v>D</v>
          </cell>
          <cell r="O2271">
            <v>100</v>
          </cell>
          <cell r="P2271">
            <v>90.95</v>
          </cell>
          <cell r="Q2271">
            <v>106.73</v>
          </cell>
          <cell r="R2271">
            <v>51</v>
          </cell>
          <cell r="S2271">
            <v>40</v>
          </cell>
          <cell r="T2271">
            <v>76</v>
          </cell>
          <cell r="U2271">
            <v>49</v>
          </cell>
          <cell r="V2271">
            <v>4188.03</v>
          </cell>
          <cell r="W2271">
            <v>1645</v>
          </cell>
          <cell r="X2271">
            <v>169157.6</v>
          </cell>
          <cell r="Y2271">
            <v>70108</v>
          </cell>
          <cell r="Z2271" t="str">
            <v xml:space="preserve">KAVIN POLYMERS </v>
          </cell>
          <cell r="AA2271">
            <v>1117</v>
          </cell>
          <cell r="AB2271">
            <v>179661.76</v>
          </cell>
          <cell r="AC2271">
            <v>10720</v>
          </cell>
        </row>
        <row r="2272">
          <cell r="F2272">
            <v>8776029</v>
          </cell>
          <cell r="G2272">
            <v>42</v>
          </cell>
          <cell r="H2272">
            <v>2</v>
          </cell>
          <cell r="I2272" t="str">
            <v>29</v>
          </cell>
          <cell r="J2272" t="str">
            <v>HEALTH</v>
          </cell>
          <cell r="K2272" t="str">
            <v>38/8</v>
          </cell>
          <cell r="L2272" t="str">
            <v>-</v>
          </cell>
          <cell r="M2272" t="str">
            <v>B</v>
          </cell>
          <cell r="N2272" t="str">
            <v>D</v>
          </cell>
          <cell r="O2272">
            <v>100</v>
          </cell>
          <cell r="P2272">
            <v>118</v>
          </cell>
          <cell r="Q2272">
            <v>118</v>
          </cell>
          <cell r="R2272">
            <v>3</v>
          </cell>
          <cell r="S2272">
            <v>0</v>
          </cell>
          <cell r="T2272">
            <v>1</v>
          </cell>
          <cell r="U2272">
            <v>2</v>
          </cell>
          <cell r="V2272">
            <v>170.94</v>
          </cell>
          <cell r="W2272">
            <v>70</v>
          </cell>
          <cell r="X2272">
            <v>6162.51</v>
          </cell>
          <cell r="Y2272">
            <v>13250</v>
          </cell>
          <cell r="Z2272" t="str">
            <v xml:space="preserve">THONGS         </v>
          </cell>
          <cell r="AA2272">
            <v>84</v>
          </cell>
          <cell r="AB2272">
            <v>11489.92</v>
          </cell>
          <cell r="AC2272">
            <v>334</v>
          </cell>
        </row>
        <row r="2273">
          <cell r="F2273">
            <v>8776031</v>
          </cell>
          <cell r="G2273">
            <v>42</v>
          </cell>
          <cell r="H2273">
            <v>2</v>
          </cell>
          <cell r="I2273" t="str">
            <v>31</v>
          </cell>
          <cell r="J2273" t="str">
            <v>MESSI</v>
          </cell>
          <cell r="K2273" t="str">
            <v>00/0</v>
          </cell>
          <cell r="L2273" t="str">
            <v/>
          </cell>
          <cell r="M2273" t="str">
            <v>B</v>
          </cell>
          <cell r="N2273" t="str">
            <v>D</v>
          </cell>
          <cell r="O2273">
            <v>399</v>
          </cell>
          <cell r="P2273">
            <v>162</v>
          </cell>
          <cell r="Q2273">
            <v>162</v>
          </cell>
          <cell r="R2273">
            <v>0</v>
          </cell>
          <cell r="S2273">
            <v>0</v>
          </cell>
          <cell r="T2273">
            <v>0</v>
          </cell>
          <cell r="U2273">
            <v>0</v>
          </cell>
          <cell r="V2273">
            <v>0</v>
          </cell>
          <cell r="W2273">
            <v>0</v>
          </cell>
          <cell r="X2273">
            <v>0</v>
          </cell>
          <cell r="Y2273">
            <v>14100</v>
          </cell>
          <cell r="Z2273" t="str">
            <v>LEATHER FACTORY</v>
          </cell>
        </row>
        <row r="2274">
          <cell r="F2274">
            <v>8777031</v>
          </cell>
          <cell r="G2274">
            <v>42</v>
          </cell>
          <cell r="H2274">
            <v>2</v>
          </cell>
          <cell r="I2274" t="str">
            <v>31</v>
          </cell>
          <cell r="J2274" t="str">
            <v>MALINTHA-2</v>
          </cell>
          <cell r="K2274" t="str">
            <v>18/8</v>
          </cell>
          <cell r="L2274" t="str">
            <v>-</v>
          </cell>
          <cell r="M2274" t="str">
            <v>B</v>
          </cell>
          <cell r="N2274" t="str">
            <v>D</v>
          </cell>
          <cell r="O2274">
            <v>249</v>
          </cell>
          <cell r="P2274">
            <v>164</v>
          </cell>
          <cell r="Q2274">
            <v>164</v>
          </cell>
          <cell r="R2274">
            <v>3</v>
          </cell>
          <cell r="S2274">
            <v>7</v>
          </cell>
          <cell r="T2274">
            <v>8</v>
          </cell>
          <cell r="U2274">
            <v>5</v>
          </cell>
          <cell r="V2274">
            <v>1064.0999999999999</v>
          </cell>
          <cell r="W2274">
            <v>197</v>
          </cell>
          <cell r="X2274">
            <v>41819.14</v>
          </cell>
          <cell r="Y2274">
            <v>14100</v>
          </cell>
          <cell r="Z2274" t="str">
            <v>LEATHER FACTORY</v>
          </cell>
          <cell r="AA2274">
            <v>434</v>
          </cell>
          <cell r="AB2274">
            <v>118959.95</v>
          </cell>
          <cell r="AC2274">
            <v>1559</v>
          </cell>
        </row>
        <row r="2275">
          <cell r="F2275">
            <v>8776534</v>
          </cell>
          <cell r="G2275">
            <v>42</v>
          </cell>
          <cell r="H2275">
            <v>2</v>
          </cell>
          <cell r="I2275" t="str">
            <v>34</v>
          </cell>
          <cell r="J2275" t="str">
            <v>DISCOVER K</v>
          </cell>
          <cell r="K2275" t="str">
            <v>29/6</v>
          </cell>
          <cell r="L2275" t="str">
            <v>+</v>
          </cell>
          <cell r="M2275" t="str">
            <v>B</v>
          </cell>
          <cell r="N2275" t="str">
            <v>N</v>
          </cell>
          <cell r="O2275">
            <v>279</v>
          </cell>
          <cell r="P2275">
            <v>131.32</v>
          </cell>
          <cell r="Q2275">
            <v>154.1</v>
          </cell>
          <cell r="R2275">
            <v>806</v>
          </cell>
          <cell r="S2275">
            <v>500</v>
          </cell>
          <cell r="T2275">
            <v>527</v>
          </cell>
          <cell r="U2275">
            <v>518</v>
          </cell>
          <cell r="V2275">
            <v>122592.31</v>
          </cell>
          <cell r="W2275">
            <v>13721</v>
          </cell>
          <cell r="X2275">
            <v>3296494.3</v>
          </cell>
          <cell r="Y2275">
            <v>70108</v>
          </cell>
          <cell r="Z2275" t="str">
            <v xml:space="preserve">KAVIN POLYMERS </v>
          </cell>
          <cell r="AA2275">
            <v>16216</v>
          </cell>
          <cell r="AB2275">
            <v>3079191.6</v>
          </cell>
          <cell r="AC2275">
            <v>22653</v>
          </cell>
        </row>
        <row r="2276">
          <cell r="F2276">
            <v>8772035</v>
          </cell>
          <cell r="G2276">
            <v>42</v>
          </cell>
          <cell r="H2276">
            <v>2</v>
          </cell>
          <cell r="I2276" t="str">
            <v>35</v>
          </cell>
          <cell r="J2276" t="str">
            <v>DISCOVERY-GR</v>
          </cell>
          <cell r="K2276" t="str">
            <v>00/0</v>
          </cell>
          <cell r="L2276" t="str">
            <v/>
          </cell>
          <cell r="M2276" t="str">
            <v>B</v>
          </cell>
          <cell r="N2276" t="str">
            <v>W</v>
          </cell>
          <cell r="O2276">
            <v>279</v>
          </cell>
          <cell r="P2276">
            <v>131.32</v>
          </cell>
          <cell r="Q2276">
            <v>154.1</v>
          </cell>
          <cell r="R2276">
            <v>101</v>
          </cell>
          <cell r="S2276">
            <v>102</v>
          </cell>
          <cell r="T2276">
            <v>120</v>
          </cell>
          <cell r="U2276">
            <v>149</v>
          </cell>
          <cell r="V2276">
            <v>35101.32</v>
          </cell>
          <cell r="W2276">
            <v>773</v>
          </cell>
          <cell r="X2276">
            <v>181646.85</v>
          </cell>
          <cell r="Y2276">
            <v>70108</v>
          </cell>
          <cell r="Z2276" t="str">
            <v xml:space="preserve">KAVIN POLYMERS </v>
          </cell>
        </row>
        <row r="2277">
          <cell r="F2277">
            <v>8772037</v>
          </cell>
          <cell r="G2277">
            <v>42</v>
          </cell>
          <cell r="H2277">
            <v>2</v>
          </cell>
          <cell r="I2277" t="str">
            <v>37</v>
          </cell>
          <cell r="J2277" t="str">
            <v>FAA</v>
          </cell>
          <cell r="K2277" t="str">
            <v>27/8</v>
          </cell>
          <cell r="L2277" t="str">
            <v>-</v>
          </cell>
          <cell r="M2277" t="str">
            <v>B</v>
          </cell>
          <cell r="N2277" t="str">
            <v>D</v>
          </cell>
          <cell r="O2277">
            <v>149</v>
          </cell>
          <cell r="P2277">
            <v>104</v>
          </cell>
          <cell r="Q2277">
            <v>122.04</v>
          </cell>
          <cell r="R2277">
            <v>1</v>
          </cell>
          <cell r="S2277">
            <v>0</v>
          </cell>
          <cell r="T2277">
            <v>4</v>
          </cell>
          <cell r="U2277">
            <v>0</v>
          </cell>
          <cell r="V2277">
            <v>0</v>
          </cell>
          <cell r="W2277">
            <v>45</v>
          </cell>
          <cell r="X2277">
            <v>5901.71</v>
          </cell>
          <cell r="Y2277">
            <v>70014</v>
          </cell>
          <cell r="Z2277" t="str">
            <v xml:space="preserve">FA FASHION     </v>
          </cell>
          <cell r="AA2277">
            <v>79</v>
          </cell>
          <cell r="AB2277">
            <v>9847.98</v>
          </cell>
          <cell r="AC2277">
            <v>254</v>
          </cell>
        </row>
        <row r="2278">
          <cell r="F2278">
            <v>8776037</v>
          </cell>
          <cell r="G2278">
            <v>42</v>
          </cell>
          <cell r="H2278">
            <v>2</v>
          </cell>
          <cell r="I2278" t="str">
            <v>37</v>
          </cell>
          <cell r="J2278" t="str">
            <v>FAA</v>
          </cell>
          <cell r="K2278" t="str">
            <v>27/8</v>
          </cell>
          <cell r="L2278" t="str">
            <v>-</v>
          </cell>
          <cell r="M2278" t="str">
            <v>B</v>
          </cell>
          <cell r="N2278" t="str">
            <v>D</v>
          </cell>
          <cell r="O2278">
            <v>149</v>
          </cell>
          <cell r="P2278">
            <v>104</v>
          </cell>
          <cell r="Q2278">
            <v>122.04</v>
          </cell>
          <cell r="R2278">
            <v>2</v>
          </cell>
          <cell r="S2278">
            <v>0</v>
          </cell>
          <cell r="T2278">
            <v>1</v>
          </cell>
          <cell r="U2278">
            <v>0</v>
          </cell>
          <cell r="V2278">
            <v>0</v>
          </cell>
          <cell r="W2278">
            <v>66</v>
          </cell>
          <cell r="X2278">
            <v>8375.6200000000008</v>
          </cell>
          <cell r="Y2278">
            <v>70014</v>
          </cell>
          <cell r="Z2278" t="str">
            <v xml:space="preserve">FA FASHION     </v>
          </cell>
          <cell r="AA2278">
            <v>97</v>
          </cell>
          <cell r="AB2278">
            <v>12773.53</v>
          </cell>
          <cell r="AC2278">
            <v>564</v>
          </cell>
        </row>
        <row r="2279">
          <cell r="F2279">
            <v>8776039</v>
          </cell>
          <cell r="G2279">
            <v>42</v>
          </cell>
          <cell r="H2279">
            <v>2</v>
          </cell>
          <cell r="I2279" t="str">
            <v>39</v>
          </cell>
          <cell r="J2279" t="str">
            <v>DISCOVER</v>
          </cell>
          <cell r="K2279" t="str">
            <v>38/8</v>
          </cell>
          <cell r="L2279" t="str">
            <v>-</v>
          </cell>
          <cell r="M2279" t="str">
            <v>B</v>
          </cell>
          <cell r="N2279" t="str">
            <v>D</v>
          </cell>
          <cell r="O2279">
            <v>100</v>
          </cell>
          <cell r="P2279">
            <v>117.47</v>
          </cell>
          <cell r="Q2279">
            <v>119</v>
          </cell>
          <cell r="R2279">
            <v>0</v>
          </cell>
          <cell r="S2279">
            <v>0</v>
          </cell>
          <cell r="T2279">
            <v>0</v>
          </cell>
          <cell r="U2279">
            <v>0</v>
          </cell>
          <cell r="V2279">
            <v>0</v>
          </cell>
          <cell r="W2279">
            <v>38</v>
          </cell>
          <cell r="X2279">
            <v>6463.42</v>
          </cell>
          <cell r="Y2279">
            <v>13250</v>
          </cell>
          <cell r="Z2279" t="str">
            <v xml:space="preserve">THONGS         </v>
          </cell>
          <cell r="AA2279">
            <v>23</v>
          </cell>
          <cell r="AB2279">
            <v>2489.83</v>
          </cell>
          <cell r="AC2279">
            <v>50</v>
          </cell>
        </row>
        <row r="2280">
          <cell r="F2280">
            <v>8772041</v>
          </cell>
          <cell r="G2280">
            <v>42</v>
          </cell>
          <cell r="H2280">
            <v>2</v>
          </cell>
          <cell r="I2280" t="str">
            <v>41</v>
          </cell>
          <cell r="J2280" t="str">
            <v>KEVIN</v>
          </cell>
          <cell r="K2280" t="str">
            <v>18/8</v>
          </cell>
          <cell r="L2280" t="str">
            <v>-</v>
          </cell>
          <cell r="M2280" t="str">
            <v>J</v>
          </cell>
          <cell r="N2280" t="str">
            <v>D</v>
          </cell>
          <cell r="O2280">
            <v>249</v>
          </cell>
          <cell r="P2280">
            <v>149.94999999999999</v>
          </cell>
          <cell r="Q2280">
            <v>175.96</v>
          </cell>
          <cell r="R2280">
            <v>11</v>
          </cell>
          <cell r="S2280">
            <v>5</v>
          </cell>
          <cell r="T2280">
            <v>25</v>
          </cell>
          <cell r="U2280">
            <v>3</v>
          </cell>
          <cell r="V2280">
            <v>638.46</v>
          </cell>
          <cell r="W2280">
            <v>105</v>
          </cell>
          <cell r="X2280">
            <v>21513.98</v>
          </cell>
          <cell r="Y2280">
            <v>70108</v>
          </cell>
          <cell r="Z2280" t="str">
            <v xml:space="preserve">KAVIN POLYMERS </v>
          </cell>
          <cell r="AA2280">
            <v>276</v>
          </cell>
          <cell r="AB2280">
            <v>41285.49</v>
          </cell>
          <cell r="AC2280">
            <v>437</v>
          </cell>
        </row>
        <row r="2281">
          <cell r="F2281">
            <v>8779041</v>
          </cell>
          <cell r="G2281">
            <v>42</v>
          </cell>
          <cell r="H2281">
            <v>2</v>
          </cell>
          <cell r="I2281" t="str">
            <v>41</v>
          </cell>
          <cell r="J2281" t="str">
            <v>KEVIN</v>
          </cell>
          <cell r="K2281" t="str">
            <v>38/8</v>
          </cell>
          <cell r="L2281" t="str">
            <v>-</v>
          </cell>
          <cell r="M2281" t="str">
            <v>J</v>
          </cell>
          <cell r="N2281" t="str">
            <v>D</v>
          </cell>
          <cell r="O2281">
            <v>100</v>
          </cell>
          <cell r="P2281">
            <v>149.94999999999999</v>
          </cell>
          <cell r="Q2281">
            <v>175.96</v>
          </cell>
          <cell r="R2281">
            <v>0</v>
          </cell>
          <cell r="S2281">
            <v>0</v>
          </cell>
          <cell r="T2281">
            <v>4</v>
          </cell>
          <cell r="U2281">
            <v>1</v>
          </cell>
          <cell r="V2281">
            <v>85.47</v>
          </cell>
          <cell r="W2281">
            <v>211</v>
          </cell>
          <cell r="X2281">
            <v>23672.400000000001</v>
          </cell>
          <cell r="Y2281">
            <v>70108</v>
          </cell>
          <cell r="Z2281" t="str">
            <v xml:space="preserve">KAVIN POLYMERS </v>
          </cell>
          <cell r="AA2281">
            <v>163</v>
          </cell>
          <cell r="AB2281">
            <v>25938.23</v>
          </cell>
          <cell r="AC2281">
            <v>560</v>
          </cell>
        </row>
        <row r="2282">
          <cell r="F2282">
            <v>8775041</v>
          </cell>
          <cell r="G2282">
            <v>42</v>
          </cell>
          <cell r="H2282">
            <v>2</v>
          </cell>
          <cell r="I2282" t="str">
            <v>41</v>
          </cell>
          <cell r="J2282" t="str">
            <v>KEVIN</v>
          </cell>
          <cell r="K2282" t="str">
            <v>38/8</v>
          </cell>
          <cell r="L2282" t="str">
            <v>-</v>
          </cell>
          <cell r="M2282" t="str">
            <v>J</v>
          </cell>
          <cell r="N2282" t="str">
            <v>D</v>
          </cell>
          <cell r="O2282">
            <v>100</v>
          </cell>
          <cell r="P2282">
            <v>149.94999999999999</v>
          </cell>
          <cell r="Q2282">
            <v>175.96</v>
          </cell>
          <cell r="R2282">
            <v>0</v>
          </cell>
          <cell r="S2282">
            <v>0</v>
          </cell>
          <cell r="T2282">
            <v>0</v>
          </cell>
          <cell r="U2282">
            <v>0</v>
          </cell>
          <cell r="V2282">
            <v>0</v>
          </cell>
          <cell r="W2282">
            <v>14</v>
          </cell>
          <cell r="X2282">
            <v>1350.42</v>
          </cell>
          <cell r="Y2282">
            <v>70108</v>
          </cell>
          <cell r="Z2282" t="str">
            <v xml:space="preserve">KAVIN POLYMERS </v>
          </cell>
          <cell r="AA2282">
            <v>35</v>
          </cell>
          <cell r="AB2282">
            <v>5734.23</v>
          </cell>
          <cell r="AC2282">
            <v>443</v>
          </cell>
        </row>
        <row r="2283">
          <cell r="F2283">
            <v>8726043</v>
          </cell>
          <cell r="G2283">
            <v>42</v>
          </cell>
          <cell r="H2283">
            <v>2</v>
          </cell>
          <cell r="I2283" t="str">
            <v>43</v>
          </cell>
          <cell r="J2283" t="str">
            <v>BRANDY</v>
          </cell>
          <cell r="K2283" t="str">
            <v>00/0</v>
          </cell>
          <cell r="L2283" t="str">
            <v/>
          </cell>
          <cell r="M2283" t="str">
            <v>J</v>
          </cell>
          <cell r="N2283" t="str">
            <v>D</v>
          </cell>
          <cell r="O2283">
            <v>299</v>
          </cell>
          <cell r="P2283">
            <v>130.96</v>
          </cell>
          <cell r="Q2283">
            <v>153.68</v>
          </cell>
          <cell r="R2283">
            <v>1</v>
          </cell>
          <cell r="S2283">
            <v>0</v>
          </cell>
          <cell r="T2283">
            <v>0</v>
          </cell>
          <cell r="U2283">
            <v>0</v>
          </cell>
          <cell r="V2283">
            <v>0</v>
          </cell>
          <cell r="W2283">
            <v>12</v>
          </cell>
          <cell r="X2283">
            <v>3066.72</v>
          </cell>
          <cell r="Y2283">
            <v>70083</v>
          </cell>
          <cell r="Z2283" t="str">
            <v>SINWA RUBBER IN</v>
          </cell>
          <cell r="AA2283">
            <v>70</v>
          </cell>
          <cell r="AB2283">
            <v>17505.8</v>
          </cell>
          <cell r="AC2283">
            <v>1553</v>
          </cell>
        </row>
        <row r="2284">
          <cell r="F2284">
            <v>8779551</v>
          </cell>
          <cell r="G2284">
            <v>42</v>
          </cell>
          <cell r="H2284">
            <v>2</v>
          </cell>
          <cell r="I2284" t="str">
            <v>51</v>
          </cell>
          <cell r="J2284" t="str">
            <v>KAKULA</v>
          </cell>
          <cell r="K2284" t="str">
            <v>00/0</v>
          </cell>
          <cell r="L2284" t="str">
            <v>+</v>
          </cell>
          <cell r="M2284" t="str">
            <v>J</v>
          </cell>
          <cell r="N2284" t="str">
            <v>N</v>
          </cell>
          <cell r="O2284">
            <v>299</v>
          </cell>
          <cell r="P2284">
            <v>149.13</v>
          </cell>
          <cell r="Q2284">
            <v>175</v>
          </cell>
          <cell r="R2284">
            <v>201</v>
          </cell>
          <cell r="S2284">
            <v>114</v>
          </cell>
          <cell r="T2284">
            <v>146</v>
          </cell>
          <cell r="U2284">
            <v>113</v>
          </cell>
          <cell r="V2284">
            <v>28315.96</v>
          </cell>
          <cell r="W2284">
            <v>2189</v>
          </cell>
          <cell r="X2284">
            <v>562666.86</v>
          </cell>
          <cell r="Y2284">
            <v>70083</v>
          </cell>
          <cell r="Z2284" t="str">
            <v>SINWA RUBBER IN</v>
          </cell>
          <cell r="AA2284">
            <v>4250</v>
          </cell>
          <cell r="AB2284">
            <v>1068553.3</v>
          </cell>
          <cell r="AC2284">
            <v>4870</v>
          </cell>
        </row>
        <row r="2285">
          <cell r="F2285">
            <v>8776051</v>
          </cell>
          <cell r="G2285">
            <v>42</v>
          </cell>
          <cell r="H2285">
            <v>2</v>
          </cell>
          <cell r="I2285" t="str">
            <v>51</v>
          </cell>
          <cell r="J2285" t="str">
            <v>KAKULA</v>
          </cell>
          <cell r="K2285" t="str">
            <v>00/0</v>
          </cell>
          <cell r="L2285" t="str">
            <v>+</v>
          </cell>
          <cell r="M2285" t="str">
            <v>J</v>
          </cell>
          <cell r="N2285" t="str">
            <v>N</v>
          </cell>
          <cell r="O2285">
            <v>299</v>
          </cell>
          <cell r="P2285">
            <v>149.13</v>
          </cell>
          <cell r="Q2285">
            <v>175</v>
          </cell>
          <cell r="R2285">
            <v>1186</v>
          </cell>
          <cell r="S2285">
            <v>799</v>
          </cell>
          <cell r="T2285">
            <v>920</v>
          </cell>
          <cell r="U2285">
            <v>813</v>
          </cell>
          <cell r="V2285">
            <v>205809.84</v>
          </cell>
          <cell r="W2285">
            <v>17428</v>
          </cell>
          <cell r="X2285">
            <v>4521304.2</v>
          </cell>
          <cell r="Y2285">
            <v>70083</v>
          </cell>
          <cell r="Z2285" t="str">
            <v>SINWA RUBBER IN</v>
          </cell>
          <cell r="AA2285">
            <v>14692</v>
          </cell>
          <cell r="AB2285">
            <v>2970054.9</v>
          </cell>
          <cell r="AC2285">
            <v>20179</v>
          </cell>
        </row>
        <row r="2286">
          <cell r="F2286">
            <v>8777051</v>
          </cell>
          <cell r="G2286">
            <v>42</v>
          </cell>
          <cell r="H2286">
            <v>2</v>
          </cell>
          <cell r="I2286" t="str">
            <v>51</v>
          </cell>
          <cell r="J2286" t="str">
            <v>KAKULA</v>
          </cell>
          <cell r="K2286" t="str">
            <v>00/0</v>
          </cell>
          <cell r="L2286" t="str">
            <v>+</v>
          </cell>
          <cell r="M2286" t="str">
            <v>J</v>
          </cell>
          <cell r="N2286" t="str">
            <v>N</v>
          </cell>
          <cell r="O2286">
            <v>299</v>
          </cell>
          <cell r="P2286">
            <v>149.13</v>
          </cell>
          <cell r="Q2286">
            <v>175</v>
          </cell>
          <cell r="R2286">
            <v>569</v>
          </cell>
          <cell r="S2286">
            <v>278</v>
          </cell>
          <cell r="T2286">
            <v>259</v>
          </cell>
          <cell r="U2286">
            <v>246</v>
          </cell>
          <cell r="V2286">
            <v>62164.87</v>
          </cell>
          <cell r="W2286">
            <v>8015</v>
          </cell>
          <cell r="X2286">
            <v>2100272.1</v>
          </cell>
          <cell r="Y2286">
            <v>70083</v>
          </cell>
          <cell r="Z2286" t="str">
            <v>SINWA RUBBER IN</v>
          </cell>
          <cell r="AA2286">
            <v>10381</v>
          </cell>
          <cell r="AB2286">
            <v>1932219.7</v>
          </cell>
          <cell r="AC2286">
            <v>12950</v>
          </cell>
        </row>
        <row r="2287">
          <cell r="F2287">
            <v>8778051</v>
          </cell>
          <cell r="G2287">
            <v>42</v>
          </cell>
          <cell r="H2287">
            <v>2</v>
          </cell>
          <cell r="I2287" t="str">
            <v>51</v>
          </cell>
          <cell r="J2287" t="str">
            <v>KAKULA</v>
          </cell>
          <cell r="K2287" t="str">
            <v>00/0</v>
          </cell>
          <cell r="L2287" t="str">
            <v>+</v>
          </cell>
          <cell r="M2287" t="str">
            <v>J</v>
          </cell>
          <cell r="N2287" t="str">
            <v>N</v>
          </cell>
          <cell r="O2287">
            <v>299</v>
          </cell>
          <cell r="P2287">
            <v>149.13</v>
          </cell>
          <cell r="Q2287">
            <v>175</v>
          </cell>
          <cell r="R2287">
            <v>392</v>
          </cell>
          <cell r="S2287">
            <v>208</v>
          </cell>
          <cell r="T2287">
            <v>268</v>
          </cell>
          <cell r="U2287">
            <v>187</v>
          </cell>
          <cell r="V2287">
            <v>47240.18</v>
          </cell>
          <cell r="W2287">
            <v>3099</v>
          </cell>
          <cell r="X2287">
            <v>802281.68</v>
          </cell>
          <cell r="Y2287">
            <v>70083</v>
          </cell>
          <cell r="Z2287" t="str">
            <v>SINWA RUBBER IN</v>
          </cell>
          <cell r="AA2287">
            <v>5776</v>
          </cell>
          <cell r="AB2287">
            <v>1450033.7</v>
          </cell>
          <cell r="AC2287">
            <v>6491</v>
          </cell>
        </row>
        <row r="2288">
          <cell r="F2288">
            <v>8776052</v>
          </cell>
          <cell r="G2288">
            <v>42</v>
          </cell>
          <cell r="H2288">
            <v>2</v>
          </cell>
          <cell r="I2288" t="str">
            <v>52</v>
          </cell>
          <cell r="J2288" t="str">
            <v>JOY-01</v>
          </cell>
          <cell r="K2288" t="str">
            <v>37/3</v>
          </cell>
          <cell r="L2288" t="str">
            <v>+</v>
          </cell>
          <cell r="M2288" t="str">
            <v>B</v>
          </cell>
          <cell r="N2288" t="str">
            <v>N</v>
          </cell>
          <cell r="O2288">
            <v>249</v>
          </cell>
          <cell r="P2288">
            <v>118.05</v>
          </cell>
          <cell r="Q2288">
            <v>138.53</v>
          </cell>
          <cell r="R2288">
            <v>648</v>
          </cell>
          <cell r="S2288">
            <v>536</v>
          </cell>
          <cell r="T2288">
            <v>506</v>
          </cell>
          <cell r="U2288">
            <v>491</v>
          </cell>
          <cell r="V2288">
            <v>103292.3</v>
          </cell>
          <cell r="W2288">
            <v>15781</v>
          </cell>
          <cell r="X2288">
            <v>3345093.4</v>
          </cell>
          <cell r="Y2288">
            <v>70108</v>
          </cell>
          <cell r="Z2288" t="str">
            <v xml:space="preserve">KAVIN POLYMERS </v>
          </cell>
          <cell r="AA2288">
            <v>19866</v>
          </cell>
          <cell r="AB2288">
            <v>4172449.1</v>
          </cell>
          <cell r="AC2288">
            <v>20004</v>
          </cell>
        </row>
        <row r="2289">
          <cell r="F2289">
            <v>8776053</v>
          </cell>
          <cell r="G2289">
            <v>42</v>
          </cell>
          <cell r="H2289">
            <v>2</v>
          </cell>
          <cell r="I2289" t="str">
            <v>53</v>
          </cell>
          <cell r="J2289" t="str">
            <v>LEADER</v>
          </cell>
          <cell r="K2289" t="str">
            <v>00/0</v>
          </cell>
          <cell r="L2289" t="str">
            <v/>
          </cell>
          <cell r="M2289" t="str">
            <v>B</v>
          </cell>
          <cell r="N2289" t="str">
            <v>W</v>
          </cell>
          <cell r="O2289">
            <v>279</v>
          </cell>
          <cell r="P2289">
            <v>130.82</v>
          </cell>
          <cell r="Q2289">
            <v>153.51</v>
          </cell>
          <cell r="R2289">
            <v>0</v>
          </cell>
          <cell r="S2289">
            <v>0</v>
          </cell>
          <cell r="T2289">
            <v>0</v>
          </cell>
          <cell r="U2289">
            <v>0</v>
          </cell>
          <cell r="V2289">
            <v>0</v>
          </cell>
          <cell r="W2289">
            <v>0</v>
          </cell>
          <cell r="X2289">
            <v>0</v>
          </cell>
          <cell r="Y2289">
            <v>70108</v>
          </cell>
          <cell r="Z2289" t="str">
            <v xml:space="preserve">KAVIN POLYMERS </v>
          </cell>
        </row>
        <row r="2290">
          <cell r="F2290">
            <v>8774053</v>
          </cell>
          <cell r="G2290">
            <v>42</v>
          </cell>
          <cell r="H2290">
            <v>2</v>
          </cell>
          <cell r="I2290" t="str">
            <v>53</v>
          </cell>
          <cell r="J2290" t="str">
            <v>LEADER</v>
          </cell>
          <cell r="K2290" t="str">
            <v>00/0</v>
          </cell>
          <cell r="L2290" t="str">
            <v/>
          </cell>
          <cell r="M2290" t="str">
            <v>B</v>
          </cell>
          <cell r="N2290" t="str">
            <v>W</v>
          </cell>
          <cell r="O2290">
            <v>279</v>
          </cell>
          <cell r="P2290">
            <v>130.82</v>
          </cell>
          <cell r="Q2290">
            <v>153.51</v>
          </cell>
          <cell r="R2290">
            <v>0</v>
          </cell>
          <cell r="S2290">
            <v>0</v>
          </cell>
          <cell r="T2290">
            <v>0</v>
          </cell>
          <cell r="U2290">
            <v>0</v>
          </cell>
          <cell r="V2290">
            <v>0</v>
          </cell>
          <cell r="W2290">
            <v>0</v>
          </cell>
          <cell r="X2290">
            <v>0</v>
          </cell>
          <cell r="Y2290">
            <v>70108</v>
          </cell>
          <cell r="Z2290" t="str">
            <v xml:space="preserve">KAVIN POLYMERS </v>
          </cell>
        </row>
        <row r="2291">
          <cell r="F2291">
            <v>8776054</v>
          </cell>
          <cell r="G2291">
            <v>42</v>
          </cell>
          <cell r="H2291">
            <v>2</v>
          </cell>
          <cell r="I2291" t="str">
            <v>54</v>
          </cell>
          <cell r="J2291" t="str">
            <v>RONADO</v>
          </cell>
          <cell r="K2291" t="str">
            <v>00/0</v>
          </cell>
          <cell r="L2291" t="str">
            <v/>
          </cell>
          <cell r="M2291" t="str">
            <v>J</v>
          </cell>
          <cell r="N2291" t="str">
            <v>D</v>
          </cell>
          <cell r="O2291">
            <v>399</v>
          </cell>
          <cell r="P2291">
            <v>184.59</v>
          </cell>
          <cell r="Q2291">
            <v>185</v>
          </cell>
          <cell r="R2291">
            <v>5</v>
          </cell>
          <cell r="S2291">
            <v>4</v>
          </cell>
          <cell r="T2291">
            <v>3</v>
          </cell>
          <cell r="U2291">
            <v>19</v>
          </cell>
          <cell r="V2291">
            <v>3519.83</v>
          </cell>
          <cell r="W2291">
            <v>135</v>
          </cell>
          <cell r="X2291">
            <v>42704.13</v>
          </cell>
          <cell r="Y2291">
            <v>14100</v>
          </cell>
          <cell r="Z2291" t="str">
            <v>LEATHER FACTORY</v>
          </cell>
          <cell r="AA2291">
            <v>180</v>
          </cell>
          <cell r="AB2291">
            <v>58483.15</v>
          </cell>
          <cell r="AC2291">
            <v>594</v>
          </cell>
        </row>
        <row r="2292">
          <cell r="F2292">
            <v>8774056</v>
          </cell>
          <cell r="G2292">
            <v>42</v>
          </cell>
          <cell r="H2292">
            <v>2</v>
          </cell>
          <cell r="I2292" t="str">
            <v>56</v>
          </cell>
          <cell r="J2292" t="str">
            <v>MALINTHA</v>
          </cell>
          <cell r="K2292" t="str">
            <v>18/8</v>
          </cell>
          <cell r="L2292" t="str">
            <v>-</v>
          </cell>
          <cell r="M2292" t="str">
            <v>J</v>
          </cell>
          <cell r="N2292" t="str">
            <v>D</v>
          </cell>
          <cell r="O2292">
            <v>249</v>
          </cell>
          <cell r="P2292">
            <v>180</v>
          </cell>
          <cell r="Q2292">
            <v>180</v>
          </cell>
          <cell r="R2292">
            <v>7</v>
          </cell>
          <cell r="S2292">
            <v>6</v>
          </cell>
          <cell r="T2292">
            <v>5</v>
          </cell>
          <cell r="U2292">
            <v>3</v>
          </cell>
          <cell r="V2292">
            <v>638.46</v>
          </cell>
          <cell r="W2292">
            <v>115</v>
          </cell>
          <cell r="X2292">
            <v>23578.32</v>
          </cell>
          <cell r="Y2292">
            <v>14100</v>
          </cell>
          <cell r="Z2292" t="str">
            <v>LEATHER FACTORY</v>
          </cell>
          <cell r="AA2292">
            <v>466</v>
          </cell>
          <cell r="AB2292">
            <v>125004.38</v>
          </cell>
          <cell r="AC2292">
            <v>1523</v>
          </cell>
        </row>
        <row r="2293">
          <cell r="F2293">
            <v>8777059</v>
          </cell>
          <cell r="G2293">
            <v>42</v>
          </cell>
          <cell r="H2293">
            <v>2</v>
          </cell>
          <cell r="I2293" t="str">
            <v>59</v>
          </cell>
          <cell r="J2293" t="str">
            <v>JULIAN</v>
          </cell>
          <cell r="K2293" t="str">
            <v>00/0</v>
          </cell>
          <cell r="L2293" t="str">
            <v/>
          </cell>
          <cell r="M2293" t="str">
            <v>B</v>
          </cell>
          <cell r="N2293" t="str">
            <v>B</v>
          </cell>
          <cell r="O2293">
            <v>299</v>
          </cell>
          <cell r="P2293">
            <v>132.09</v>
          </cell>
          <cell r="Q2293">
            <v>155</v>
          </cell>
          <cell r="R2293">
            <v>22</v>
          </cell>
          <cell r="S2293">
            <v>31</v>
          </cell>
          <cell r="T2293">
            <v>22</v>
          </cell>
          <cell r="U2293">
            <v>38</v>
          </cell>
          <cell r="V2293">
            <v>9596.26</v>
          </cell>
          <cell r="W2293">
            <v>729</v>
          </cell>
          <cell r="X2293">
            <v>187762.14</v>
          </cell>
          <cell r="Y2293">
            <v>70083</v>
          </cell>
          <cell r="Z2293" t="str">
            <v>SINWA RUBBER IN</v>
          </cell>
          <cell r="AA2293">
            <v>500</v>
          </cell>
          <cell r="AB2293">
            <v>126606.42</v>
          </cell>
        </row>
        <row r="2294">
          <cell r="F2294">
            <v>8778059</v>
          </cell>
          <cell r="G2294">
            <v>42</v>
          </cell>
          <cell r="H2294">
            <v>2</v>
          </cell>
          <cell r="I2294" t="str">
            <v>59</v>
          </cell>
          <cell r="J2294" t="str">
            <v>JULIAN</v>
          </cell>
          <cell r="K2294" t="str">
            <v>00/0</v>
          </cell>
          <cell r="L2294" t="str">
            <v/>
          </cell>
          <cell r="M2294" t="str">
            <v>B</v>
          </cell>
          <cell r="N2294" t="str">
            <v>B</v>
          </cell>
          <cell r="O2294">
            <v>299</v>
          </cell>
          <cell r="P2294">
            <v>132.09</v>
          </cell>
          <cell r="Q2294">
            <v>155</v>
          </cell>
          <cell r="R2294">
            <v>26</v>
          </cell>
          <cell r="S2294">
            <v>24</v>
          </cell>
          <cell r="T2294">
            <v>19</v>
          </cell>
          <cell r="U2294">
            <v>36</v>
          </cell>
          <cell r="V2294">
            <v>9161.82</v>
          </cell>
          <cell r="W2294">
            <v>509</v>
          </cell>
          <cell r="X2294">
            <v>129185.45</v>
          </cell>
          <cell r="Y2294">
            <v>70083</v>
          </cell>
          <cell r="Z2294" t="str">
            <v>SINWA RUBBER IN</v>
          </cell>
          <cell r="AA2294">
            <v>445</v>
          </cell>
          <cell r="AB2294">
            <v>112591.51</v>
          </cell>
        </row>
        <row r="2295">
          <cell r="F2295">
            <v>8779559</v>
          </cell>
          <cell r="G2295">
            <v>42</v>
          </cell>
          <cell r="H2295">
            <v>2</v>
          </cell>
          <cell r="I2295" t="str">
            <v>59</v>
          </cell>
          <cell r="J2295" t="str">
            <v>JULIAN</v>
          </cell>
          <cell r="K2295" t="str">
            <v>00/0</v>
          </cell>
          <cell r="L2295" t="str">
            <v/>
          </cell>
          <cell r="M2295" t="str">
            <v>B</v>
          </cell>
          <cell r="N2295" t="str">
            <v>B</v>
          </cell>
          <cell r="O2295">
            <v>299</v>
          </cell>
          <cell r="P2295">
            <v>132.09</v>
          </cell>
          <cell r="Q2295">
            <v>155</v>
          </cell>
          <cell r="R2295">
            <v>27</v>
          </cell>
          <cell r="S2295">
            <v>23</v>
          </cell>
          <cell r="T2295">
            <v>30</v>
          </cell>
          <cell r="U2295">
            <v>27</v>
          </cell>
          <cell r="V2295">
            <v>6759.54</v>
          </cell>
          <cell r="W2295">
            <v>624</v>
          </cell>
          <cell r="X2295">
            <v>160838.88</v>
          </cell>
          <cell r="Y2295">
            <v>70083</v>
          </cell>
          <cell r="Z2295" t="str">
            <v>SINWA RUBBER IN</v>
          </cell>
          <cell r="AA2295">
            <v>443</v>
          </cell>
          <cell r="AB2295">
            <v>111594.73</v>
          </cell>
        </row>
        <row r="2296">
          <cell r="F2296">
            <v>8776064</v>
          </cell>
          <cell r="G2296">
            <v>42</v>
          </cell>
          <cell r="H2296">
            <v>2</v>
          </cell>
          <cell r="I2296" t="str">
            <v>64</v>
          </cell>
          <cell r="J2296" t="str">
            <v>SHOOT</v>
          </cell>
          <cell r="K2296" t="str">
            <v>00/0</v>
          </cell>
          <cell r="L2296" t="str">
            <v/>
          </cell>
          <cell r="M2296" t="str">
            <v>B</v>
          </cell>
          <cell r="N2296" t="str">
            <v>N</v>
          </cell>
          <cell r="O2296">
            <v>499</v>
          </cell>
          <cell r="P2296">
            <v>234.14</v>
          </cell>
          <cell r="Q2296">
            <v>274.76</v>
          </cell>
          <cell r="R2296">
            <v>313</v>
          </cell>
          <cell r="S2296">
            <v>193</v>
          </cell>
          <cell r="T2296">
            <v>213</v>
          </cell>
          <cell r="U2296">
            <v>131</v>
          </cell>
          <cell r="V2296">
            <v>54570.6</v>
          </cell>
          <cell r="W2296">
            <v>4808</v>
          </cell>
          <cell r="X2296">
            <v>2108192.2999999998</v>
          </cell>
          <cell r="Y2296">
            <v>70083</v>
          </cell>
          <cell r="Z2296" t="str">
            <v>SINWA RUBBER IN</v>
          </cell>
          <cell r="AA2296">
            <v>5510</v>
          </cell>
          <cell r="AB2296">
            <v>581376.92000000004</v>
          </cell>
          <cell r="AC2296">
            <v>5741</v>
          </cell>
        </row>
        <row r="2297">
          <cell r="F2297">
            <v>8779064</v>
          </cell>
          <cell r="G2297">
            <v>42</v>
          </cell>
          <cell r="H2297">
            <v>2</v>
          </cell>
          <cell r="I2297" t="str">
            <v>64</v>
          </cell>
          <cell r="J2297" t="str">
            <v>SHOOT</v>
          </cell>
          <cell r="K2297" t="str">
            <v>00/0</v>
          </cell>
          <cell r="L2297" t="str">
            <v/>
          </cell>
          <cell r="M2297" t="str">
            <v>B</v>
          </cell>
          <cell r="N2297" t="str">
            <v>N</v>
          </cell>
          <cell r="O2297">
            <v>499</v>
          </cell>
          <cell r="P2297">
            <v>234.14</v>
          </cell>
          <cell r="Q2297">
            <v>274.76</v>
          </cell>
          <cell r="R2297">
            <v>1095</v>
          </cell>
          <cell r="S2297">
            <v>428</v>
          </cell>
          <cell r="T2297">
            <v>589</v>
          </cell>
          <cell r="U2297">
            <v>788</v>
          </cell>
          <cell r="V2297">
            <v>331326.28000000003</v>
          </cell>
          <cell r="W2297">
            <v>17899</v>
          </cell>
          <cell r="X2297">
            <v>7677339</v>
          </cell>
          <cell r="Y2297">
            <v>70083</v>
          </cell>
          <cell r="Z2297" t="str">
            <v>SINWA RUBBER IN</v>
          </cell>
          <cell r="AA2297">
            <v>11209</v>
          </cell>
          <cell r="AB2297">
            <v>4240021.8</v>
          </cell>
          <cell r="AC2297">
            <v>8339</v>
          </cell>
        </row>
        <row r="2298">
          <cell r="F2298">
            <v>8776573</v>
          </cell>
          <cell r="G2298">
            <v>42</v>
          </cell>
          <cell r="H2298">
            <v>2</v>
          </cell>
          <cell r="I2298" t="str">
            <v>73</v>
          </cell>
          <cell r="J2298" t="str">
            <v>HEALTH-K</v>
          </cell>
          <cell r="K2298" t="str">
            <v>29/6</v>
          </cell>
          <cell r="L2298" t="str">
            <v>+</v>
          </cell>
          <cell r="M2298" t="str">
            <v>B</v>
          </cell>
          <cell r="N2298" t="str">
            <v>N</v>
          </cell>
          <cell r="O2298">
            <v>279</v>
          </cell>
          <cell r="P2298">
            <v>125.95</v>
          </cell>
          <cell r="Q2298">
            <v>147.80000000000001</v>
          </cell>
          <cell r="R2298">
            <v>234</v>
          </cell>
          <cell r="S2298">
            <v>258</v>
          </cell>
          <cell r="T2298">
            <v>243</v>
          </cell>
          <cell r="U2298">
            <v>256</v>
          </cell>
          <cell r="V2298">
            <v>60688.08</v>
          </cell>
          <cell r="W2298">
            <v>6200</v>
          </cell>
          <cell r="X2298">
            <v>1477915.7</v>
          </cell>
          <cell r="Y2298">
            <v>70108</v>
          </cell>
          <cell r="Z2298" t="str">
            <v xml:space="preserve">KAVIN POLYMERS </v>
          </cell>
          <cell r="AA2298">
            <v>5075</v>
          </cell>
          <cell r="AB2298">
            <v>1188684.8999999999</v>
          </cell>
          <cell r="AC2298">
            <v>5613</v>
          </cell>
        </row>
        <row r="2299">
          <cell r="F2299">
            <v>8779078</v>
          </cell>
          <cell r="G2299">
            <v>42</v>
          </cell>
          <cell r="H2299">
            <v>2</v>
          </cell>
          <cell r="I2299" t="str">
            <v>78</v>
          </cell>
          <cell r="J2299" t="str">
            <v>DISCOVER-2</v>
          </cell>
          <cell r="K2299" t="str">
            <v>18/8</v>
          </cell>
          <cell r="L2299" t="str">
            <v>-</v>
          </cell>
          <cell r="M2299" t="str">
            <v>B</v>
          </cell>
          <cell r="N2299" t="str">
            <v>D</v>
          </cell>
          <cell r="O2299">
            <v>249</v>
          </cell>
          <cell r="P2299">
            <v>139.19</v>
          </cell>
          <cell r="Q2299">
            <v>135</v>
          </cell>
          <cell r="R2299">
            <v>3</v>
          </cell>
          <cell r="S2299">
            <v>3</v>
          </cell>
          <cell r="T2299">
            <v>3</v>
          </cell>
          <cell r="U2299">
            <v>3</v>
          </cell>
          <cell r="V2299">
            <v>638.46</v>
          </cell>
          <cell r="W2299">
            <v>76</v>
          </cell>
          <cell r="X2299">
            <v>16131.76</v>
          </cell>
          <cell r="Y2299">
            <v>14100</v>
          </cell>
          <cell r="Z2299" t="str">
            <v>LEATHER FACTORY</v>
          </cell>
          <cell r="AA2299">
            <v>113</v>
          </cell>
          <cell r="AB2299">
            <v>26892.28</v>
          </cell>
          <cell r="AC2299">
            <v>342</v>
          </cell>
        </row>
        <row r="2300">
          <cell r="F2300">
            <v>8779081</v>
          </cell>
          <cell r="G2300">
            <v>42</v>
          </cell>
          <cell r="H2300">
            <v>2</v>
          </cell>
          <cell r="I2300" t="str">
            <v>81</v>
          </cell>
          <cell r="J2300" t="str">
            <v>JOY</v>
          </cell>
          <cell r="K2300" t="str">
            <v>38/8</v>
          </cell>
          <cell r="L2300" t="str">
            <v>-</v>
          </cell>
          <cell r="M2300" t="str">
            <v>J</v>
          </cell>
          <cell r="N2300" t="str">
            <v>D</v>
          </cell>
          <cell r="O2300">
            <v>100</v>
          </cell>
          <cell r="P2300">
            <v>122.47</v>
          </cell>
          <cell r="Q2300">
            <v>143.71</v>
          </cell>
          <cell r="R2300">
            <v>1</v>
          </cell>
          <cell r="S2300">
            <v>-1</v>
          </cell>
          <cell r="T2300">
            <v>1</v>
          </cell>
          <cell r="U2300">
            <v>7</v>
          </cell>
          <cell r="V2300">
            <v>598.29</v>
          </cell>
          <cell r="W2300">
            <v>285</v>
          </cell>
          <cell r="X2300">
            <v>25435.83</v>
          </cell>
          <cell r="Y2300">
            <v>70108</v>
          </cell>
          <cell r="Z2300" t="str">
            <v xml:space="preserve">KAVIN POLYMERS </v>
          </cell>
          <cell r="AA2300">
            <v>123</v>
          </cell>
          <cell r="AB2300">
            <v>16704.740000000002</v>
          </cell>
          <cell r="AC2300">
            <v>1141</v>
          </cell>
        </row>
        <row r="2301">
          <cell r="F2301">
            <v>8779089</v>
          </cell>
          <cell r="G2301">
            <v>42</v>
          </cell>
          <cell r="H2301">
            <v>2</v>
          </cell>
          <cell r="I2301" t="str">
            <v>89</v>
          </cell>
          <cell r="J2301" t="str">
            <v>CHECKER</v>
          </cell>
          <cell r="K2301" t="str">
            <v>00/0</v>
          </cell>
          <cell r="L2301" t="str">
            <v/>
          </cell>
          <cell r="M2301" t="str">
            <v>B</v>
          </cell>
          <cell r="N2301" t="str">
            <v>D</v>
          </cell>
          <cell r="O2301">
            <v>229</v>
          </cell>
          <cell r="P2301">
            <v>100.68</v>
          </cell>
          <cell r="Q2301">
            <v>118.14</v>
          </cell>
          <cell r="R2301">
            <v>13</v>
          </cell>
          <cell r="S2301">
            <v>16</v>
          </cell>
          <cell r="T2301">
            <v>17</v>
          </cell>
          <cell r="U2301">
            <v>21</v>
          </cell>
          <cell r="V2301">
            <v>4032.03</v>
          </cell>
          <cell r="W2301">
            <v>170</v>
          </cell>
          <cell r="X2301">
            <v>33068.57</v>
          </cell>
          <cell r="Y2301">
            <v>70108</v>
          </cell>
          <cell r="Z2301" t="str">
            <v xml:space="preserve">KAVIN POLYMERS </v>
          </cell>
          <cell r="AA2301">
            <v>421</v>
          </cell>
          <cell r="AB2301">
            <v>78344.89</v>
          </cell>
          <cell r="AC2301">
            <v>1235</v>
          </cell>
        </row>
        <row r="2302">
          <cell r="F2302">
            <v>8775089</v>
          </cell>
          <cell r="G2302">
            <v>42</v>
          </cell>
          <cell r="H2302">
            <v>2</v>
          </cell>
          <cell r="I2302" t="str">
            <v>89</v>
          </cell>
          <cell r="J2302" t="str">
            <v>CHECKER</v>
          </cell>
          <cell r="K2302" t="str">
            <v>00/0</v>
          </cell>
          <cell r="L2302" t="str">
            <v/>
          </cell>
          <cell r="M2302" t="str">
            <v>B</v>
          </cell>
          <cell r="N2302" t="str">
            <v>D</v>
          </cell>
          <cell r="O2302">
            <v>229</v>
          </cell>
          <cell r="P2302">
            <v>100.68</v>
          </cell>
          <cell r="Q2302">
            <v>118.14</v>
          </cell>
          <cell r="R2302">
            <v>9</v>
          </cell>
          <cell r="S2302">
            <v>9</v>
          </cell>
          <cell r="T2302">
            <v>8</v>
          </cell>
          <cell r="U2302">
            <v>14</v>
          </cell>
          <cell r="V2302">
            <v>2740.22</v>
          </cell>
          <cell r="W2302">
            <v>219</v>
          </cell>
          <cell r="X2302">
            <v>42629.99</v>
          </cell>
          <cell r="Y2302">
            <v>70108</v>
          </cell>
          <cell r="Z2302" t="str">
            <v xml:space="preserve">KAVIN POLYMERS </v>
          </cell>
          <cell r="AA2302">
            <v>686</v>
          </cell>
          <cell r="AB2302">
            <v>129162.26</v>
          </cell>
          <cell r="AC2302">
            <v>856</v>
          </cell>
        </row>
        <row r="2303">
          <cell r="F2303">
            <v>8772089</v>
          </cell>
          <cell r="G2303">
            <v>42</v>
          </cell>
          <cell r="H2303">
            <v>2</v>
          </cell>
          <cell r="I2303" t="str">
            <v>89</v>
          </cell>
          <cell r="J2303" t="str">
            <v>CHECKER</v>
          </cell>
          <cell r="K2303" t="str">
            <v>00/0</v>
          </cell>
          <cell r="L2303" t="str">
            <v/>
          </cell>
          <cell r="M2303" t="str">
            <v>B</v>
          </cell>
          <cell r="N2303" t="str">
            <v>D</v>
          </cell>
          <cell r="O2303">
            <v>229</v>
          </cell>
          <cell r="P2303">
            <v>100.68</v>
          </cell>
          <cell r="Q2303">
            <v>118.14</v>
          </cell>
          <cell r="R2303">
            <v>71</v>
          </cell>
          <cell r="S2303">
            <v>64</v>
          </cell>
          <cell r="T2303">
            <v>75</v>
          </cell>
          <cell r="U2303">
            <v>62</v>
          </cell>
          <cell r="V2303">
            <v>11919.94</v>
          </cell>
          <cell r="W2303">
            <v>1323</v>
          </cell>
          <cell r="X2303">
            <v>257495.95</v>
          </cell>
          <cell r="Y2303">
            <v>70108</v>
          </cell>
          <cell r="Z2303" t="str">
            <v xml:space="preserve">KAVIN POLYMERS </v>
          </cell>
          <cell r="AA2303">
            <v>1682</v>
          </cell>
          <cell r="AB2303">
            <v>321846.3</v>
          </cell>
          <cell r="AC2303">
            <v>2428</v>
          </cell>
        </row>
        <row r="2304">
          <cell r="F2304">
            <v>8779099</v>
          </cell>
          <cell r="G2304">
            <v>42</v>
          </cell>
          <cell r="H2304">
            <v>2</v>
          </cell>
          <cell r="I2304" t="str">
            <v>99</v>
          </cell>
          <cell r="J2304" t="str">
            <v>TWIN</v>
          </cell>
          <cell r="K2304" t="str">
            <v>00/0</v>
          </cell>
          <cell r="L2304" t="str">
            <v/>
          </cell>
          <cell r="M2304" t="str">
            <v>B</v>
          </cell>
          <cell r="N2304" t="str">
            <v>D</v>
          </cell>
          <cell r="O2304">
            <v>199</v>
          </cell>
          <cell r="P2304">
            <v>116</v>
          </cell>
          <cell r="Q2304">
            <v>116</v>
          </cell>
          <cell r="R2304">
            <v>9</v>
          </cell>
          <cell r="S2304">
            <v>8</v>
          </cell>
          <cell r="T2304">
            <v>14</v>
          </cell>
          <cell r="U2304">
            <v>6</v>
          </cell>
          <cell r="V2304">
            <v>1020.54</v>
          </cell>
          <cell r="W2304">
            <v>441</v>
          </cell>
          <cell r="X2304">
            <v>74822.55</v>
          </cell>
          <cell r="Y2304">
            <v>13100</v>
          </cell>
          <cell r="Z2304" t="str">
            <v xml:space="preserve">RUBBER FACTORY </v>
          </cell>
          <cell r="AA2304">
            <v>1469</v>
          </cell>
          <cell r="AB2304">
            <v>247645.72</v>
          </cell>
          <cell r="AC2304">
            <v>0</v>
          </cell>
        </row>
        <row r="2305">
          <cell r="F2305">
            <v>8727004</v>
          </cell>
          <cell r="G2305">
            <v>42</v>
          </cell>
          <cell r="H2305">
            <v>4</v>
          </cell>
          <cell r="I2305" t="str">
            <v>04</v>
          </cell>
          <cell r="J2305" t="str">
            <v>JAGUAR</v>
          </cell>
          <cell r="K2305" t="str">
            <v>42/8</v>
          </cell>
          <cell r="L2305" t="str">
            <v>+</v>
          </cell>
          <cell r="M2305" t="str">
            <v>B</v>
          </cell>
          <cell r="N2305" t="str">
            <v>B</v>
          </cell>
          <cell r="O2305">
            <v>499</v>
          </cell>
          <cell r="P2305">
            <v>220</v>
          </cell>
          <cell r="Q2305">
            <v>258.16000000000003</v>
          </cell>
          <cell r="R2305">
            <v>46</v>
          </cell>
          <cell r="S2305">
            <v>23</v>
          </cell>
          <cell r="T2305">
            <v>36</v>
          </cell>
          <cell r="U2305">
            <v>25</v>
          </cell>
          <cell r="V2305">
            <v>10342.620000000001</v>
          </cell>
          <cell r="W2305">
            <v>837</v>
          </cell>
          <cell r="X2305">
            <v>307572.58</v>
          </cell>
          <cell r="Y2305">
            <v>70002</v>
          </cell>
          <cell r="Z2305" t="str">
            <v>SAMSON COMPOUND</v>
          </cell>
          <cell r="AA2305">
            <v>266</v>
          </cell>
          <cell r="AB2305">
            <v>93670.45</v>
          </cell>
        </row>
        <row r="2306">
          <cell r="F2306">
            <v>8722004</v>
          </cell>
          <cell r="G2306">
            <v>42</v>
          </cell>
          <cell r="H2306">
            <v>4</v>
          </cell>
          <cell r="I2306" t="str">
            <v>04</v>
          </cell>
          <cell r="J2306" t="str">
            <v>JAGUAR</v>
          </cell>
          <cell r="K2306" t="str">
            <v>42/8</v>
          </cell>
          <cell r="L2306" t="str">
            <v>+</v>
          </cell>
          <cell r="M2306" t="str">
            <v>B</v>
          </cell>
          <cell r="N2306" t="str">
            <v>B</v>
          </cell>
          <cell r="O2306">
            <v>499</v>
          </cell>
          <cell r="P2306">
            <v>220</v>
          </cell>
          <cell r="Q2306">
            <v>258.16000000000003</v>
          </cell>
          <cell r="R2306">
            <v>78</v>
          </cell>
          <cell r="S2306">
            <v>51</v>
          </cell>
          <cell r="T2306">
            <v>51</v>
          </cell>
          <cell r="U2306">
            <v>55</v>
          </cell>
          <cell r="V2306">
            <v>22903.02</v>
          </cell>
          <cell r="W2306">
            <v>1081</v>
          </cell>
          <cell r="X2306">
            <v>401531.17</v>
          </cell>
          <cell r="Y2306">
            <v>70002</v>
          </cell>
          <cell r="Z2306" t="str">
            <v>SAMSON COMPOUND</v>
          </cell>
          <cell r="AA2306">
            <v>430</v>
          </cell>
          <cell r="AB2306">
            <v>146642.9</v>
          </cell>
        </row>
        <row r="2307">
          <cell r="F2307">
            <v>8715018</v>
          </cell>
          <cell r="G2307">
            <v>42</v>
          </cell>
          <cell r="H2307">
            <v>4</v>
          </cell>
          <cell r="I2307" t="str">
            <v>18</v>
          </cell>
          <cell r="J2307" t="str">
            <v>STEP</v>
          </cell>
          <cell r="K2307" t="str">
            <v>27/8</v>
          </cell>
          <cell r="L2307" t="str">
            <v>-</v>
          </cell>
          <cell r="M2307" t="str">
            <v>B</v>
          </cell>
          <cell r="N2307" t="str">
            <v>D</v>
          </cell>
          <cell r="O2307">
            <v>349</v>
          </cell>
          <cell r="P2307">
            <v>193.23</v>
          </cell>
          <cell r="Q2307">
            <v>226.75</v>
          </cell>
          <cell r="R2307">
            <v>0</v>
          </cell>
          <cell r="S2307">
            <v>1</v>
          </cell>
          <cell r="T2307">
            <v>2</v>
          </cell>
          <cell r="U2307">
            <v>0</v>
          </cell>
          <cell r="V2307">
            <v>0</v>
          </cell>
          <cell r="W2307">
            <v>21</v>
          </cell>
          <cell r="X2307">
            <v>6264.09</v>
          </cell>
          <cell r="Y2307">
            <v>70108</v>
          </cell>
          <cell r="Z2307" t="str">
            <v xml:space="preserve">KAVIN POLYMERS </v>
          </cell>
          <cell r="AA2307">
            <v>401</v>
          </cell>
          <cell r="AB2307">
            <v>81433.850000000006</v>
          </cell>
          <cell r="AC2307">
            <v>183</v>
          </cell>
        </row>
        <row r="2308">
          <cell r="F2308">
            <v>8776019</v>
          </cell>
          <cell r="G2308">
            <v>42</v>
          </cell>
          <cell r="H2308">
            <v>4</v>
          </cell>
          <cell r="I2308" t="str">
            <v>19</v>
          </cell>
          <cell r="J2308" t="str">
            <v>ALVA</v>
          </cell>
          <cell r="K2308" t="str">
            <v>00/0</v>
          </cell>
          <cell r="L2308" t="str">
            <v/>
          </cell>
          <cell r="M2308" t="str">
            <v>B</v>
          </cell>
          <cell r="N2308" t="str">
            <v>N</v>
          </cell>
          <cell r="O2308">
            <v>399</v>
          </cell>
          <cell r="P2308">
            <v>182.95</v>
          </cell>
          <cell r="Q2308">
            <v>214.69</v>
          </cell>
          <cell r="R2308">
            <v>41</v>
          </cell>
          <cell r="S2308">
            <v>33</v>
          </cell>
          <cell r="T2308">
            <v>41</v>
          </cell>
          <cell r="U2308">
            <v>44</v>
          </cell>
          <cell r="V2308">
            <v>14732.47</v>
          </cell>
          <cell r="W2308">
            <v>963</v>
          </cell>
          <cell r="X2308">
            <v>326954.34000000003</v>
          </cell>
          <cell r="Y2308">
            <v>70108</v>
          </cell>
          <cell r="Z2308" t="str">
            <v xml:space="preserve">KAVIN POLYMERS </v>
          </cell>
          <cell r="AA2308">
            <v>3103</v>
          </cell>
          <cell r="AB2308">
            <v>1130993.5</v>
          </cell>
          <cell r="AC2308">
            <v>3274</v>
          </cell>
        </row>
        <row r="2309">
          <cell r="F2309">
            <v>8779019</v>
          </cell>
          <cell r="G2309">
            <v>42</v>
          </cell>
          <cell r="H2309">
            <v>4</v>
          </cell>
          <cell r="I2309" t="str">
            <v>19</v>
          </cell>
          <cell r="J2309" t="str">
            <v>ALVA</v>
          </cell>
          <cell r="K2309" t="str">
            <v>00/0</v>
          </cell>
          <cell r="L2309" t="str">
            <v/>
          </cell>
          <cell r="M2309" t="str">
            <v>B</v>
          </cell>
          <cell r="N2309" t="str">
            <v>D</v>
          </cell>
          <cell r="O2309">
            <v>399</v>
          </cell>
          <cell r="P2309">
            <v>182.95</v>
          </cell>
          <cell r="Q2309">
            <v>214.69</v>
          </cell>
          <cell r="R2309">
            <v>17</v>
          </cell>
          <cell r="S2309">
            <v>16</v>
          </cell>
          <cell r="T2309">
            <v>19</v>
          </cell>
          <cell r="U2309">
            <v>15</v>
          </cell>
          <cell r="V2309">
            <v>5030.18</v>
          </cell>
          <cell r="W2309">
            <v>688</v>
          </cell>
          <cell r="X2309">
            <v>232224.02</v>
          </cell>
          <cell r="Y2309">
            <v>70108</v>
          </cell>
          <cell r="Z2309" t="str">
            <v xml:space="preserve">KAVIN POLYMERS </v>
          </cell>
          <cell r="AA2309">
            <v>-181</v>
          </cell>
          <cell r="AB2309">
            <v>-144515.79999999999</v>
          </cell>
          <cell r="AC2309">
            <v>2121</v>
          </cell>
        </row>
        <row r="2310">
          <cell r="F2310">
            <v>8775019</v>
          </cell>
          <cell r="G2310">
            <v>42</v>
          </cell>
          <cell r="H2310">
            <v>4</v>
          </cell>
          <cell r="I2310" t="str">
            <v>19</v>
          </cell>
          <cell r="J2310" t="str">
            <v>ALVA</v>
          </cell>
          <cell r="K2310" t="str">
            <v>00/0</v>
          </cell>
          <cell r="L2310" t="str">
            <v/>
          </cell>
          <cell r="M2310" t="str">
            <v>B</v>
          </cell>
          <cell r="N2310" t="str">
            <v>N</v>
          </cell>
          <cell r="O2310">
            <v>399</v>
          </cell>
          <cell r="P2310">
            <v>182.95</v>
          </cell>
          <cell r="Q2310">
            <v>214.69</v>
          </cell>
          <cell r="R2310">
            <v>11</v>
          </cell>
          <cell r="S2310">
            <v>7</v>
          </cell>
          <cell r="T2310">
            <v>6</v>
          </cell>
          <cell r="U2310">
            <v>7</v>
          </cell>
          <cell r="V2310">
            <v>2336.0500000000002</v>
          </cell>
          <cell r="W2310">
            <v>396</v>
          </cell>
          <cell r="X2310">
            <v>136602.57999999999</v>
          </cell>
          <cell r="Y2310">
            <v>70108</v>
          </cell>
          <cell r="Z2310" t="str">
            <v xml:space="preserve">KAVIN POLYMERS </v>
          </cell>
          <cell r="AA2310">
            <v>1388</v>
          </cell>
          <cell r="AB2310">
            <v>306471.02</v>
          </cell>
          <cell r="AC2310">
            <v>3415</v>
          </cell>
        </row>
        <row r="2311">
          <cell r="F2311">
            <v>8729522</v>
          </cell>
          <cell r="G2311">
            <v>42</v>
          </cell>
          <cell r="H2311">
            <v>4</v>
          </cell>
          <cell r="I2311" t="str">
            <v>22</v>
          </cell>
          <cell r="J2311" t="str">
            <v>WENGER</v>
          </cell>
          <cell r="K2311" t="str">
            <v>00/0</v>
          </cell>
          <cell r="L2311" t="str">
            <v/>
          </cell>
          <cell r="M2311" t="str">
            <v>B</v>
          </cell>
          <cell r="N2311" t="str">
            <v>D</v>
          </cell>
          <cell r="O2311">
            <v>399</v>
          </cell>
          <cell r="P2311">
            <v>187</v>
          </cell>
          <cell r="Q2311">
            <v>187</v>
          </cell>
          <cell r="R2311">
            <v>38</v>
          </cell>
          <cell r="S2311">
            <v>30</v>
          </cell>
          <cell r="T2311">
            <v>29</v>
          </cell>
          <cell r="U2311">
            <v>33</v>
          </cell>
          <cell r="V2311">
            <v>11253.99</v>
          </cell>
          <cell r="W2311">
            <v>883</v>
          </cell>
          <cell r="X2311">
            <v>301473.51</v>
          </cell>
          <cell r="Y2311">
            <v>13100</v>
          </cell>
          <cell r="Z2311" t="str">
            <v xml:space="preserve">RUBBER FACTORY </v>
          </cell>
          <cell r="AA2311">
            <v>120</v>
          </cell>
          <cell r="AB2311">
            <v>44401.8</v>
          </cell>
        </row>
        <row r="2312">
          <cell r="F2312">
            <v>8727023</v>
          </cell>
          <cell r="G2312">
            <v>42</v>
          </cell>
          <cell r="H2312">
            <v>4</v>
          </cell>
          <cell r="I2312" t="str">
            <v>23</v>
          </cell>
          <cell r="J2312" t="str">
            <v>KROOS</v>
          </cell>
          <cell r="K2312" t="str">
            <v>00/0</v>
          </cell>
          <cell r="L2312" t="str">
            <v/>
          </cell>
          <cell r="M2312" t="str">
            <v>B</v>
          </cell>
          <cell r="N2312" t="str">
            <v>D</v>
          </cell>
          <cell r="O2312">
            <v>399</v>
          </cell>
          <cell r="P2312">
            <v>177</v>
          </cell>
          <cell r="Q2312">
            <v>177</v>
          </cell>
          <cell r="R2312">
            <v>19</v>
          </cell>
          <cell r="S2312">
            <v>21</v>
          </cell>
          <cell r="T2312">
            <v>22</v>
          </cell>
          <cell r="U2312">
            <v>16</v>
          </cell>
          <cell r="V2312">
            <v>5405.32</v>
          </cell>
          <cell r="W2312">
            <v>566</v>
          </cell>
          <cell r="X2312">
            <v>191979.31</v>
          </cell>
          <cell r="Y2312">
            <v>13100</v>
          </cell>
          <cell r="Z2312" t="str">
            <v xml:space="preserve">RUBBER FACTORY </v>
          </cell>
          <cell r="AA2312">
            <v>110</v>
          </cell>
          <cell r="AB2312">
            <v>41687.14</v>
          </cell>
        </row>
        <row r="2313">
          <cell r="F2313">
            <v>8779029</v>
          </cell>
          <cell r="G2313">
            <v>42</v>
          </cell>
          <cell r="H2313">
            <v>4</v>
          </cell>
          <cell r="I2313" t="str">
            <v>29</v>
          </cell>
          <cell r="J2313" t="str">
            <v>AJAY</v>
          </cell>
          <cell r="K2313" t="str">
            <v>00/0</v>
          </cell>
          <cell r="L2313" t="str">
            <v/>
          </cell>
          <cell r="M2313" t="str">
            <v>B</v>
          </cell>
          <cell r="N2313" t="str">
            <v>W</v>
          </cell>
          <cell r="O2313">
            <v>499</v>
          </cell>
          <cell r="P2313">
            <v>240</v>
          </cell>
          <cell r="Q2313">
            <v>281.63</v>
          </cell>
          <cell r="R2313">
            <v>50</v>
          </cell>
          <cell r="S2313">
            <v>20</v>
          </cell>
          <cell r="T2313">
            <v>21</v>
          </cell>
          <cell r="U2313">
            <v>26</v>
          </cell>
          <cell r="V2313">
            <v>10811.76</v>
          </cell>
          <cell r="W2313">
            <v>245</v>
          </cell>
          <cell r="X2313">
            <v>105281.28</v>
          </cell>
          <cell r="Y2313">
            <v>70083</v>
          </cell>
          <cell r="Z2313" t="str">
            <v>SINWA RUBBER IN</v>
          </cell>
        </row>
        <row r="2314">
          <cell r="F2314">
            <v>8775029</v>
          </cell>
          <cell r="G2314">
            <v>42</v>
          </cell>
          <cell r="H2314">
            <v>4</v>
          </cell>
          <cell r="I2314" t="str">
            <v>29</v>
          </cell>
          <cell r="J2314" t="str">
            <v>AJAY</v>
          </cell>
          <cell r="K2314" t="str">
            <v>00/0</v>
          </cell>
          <cell r="L2314" t="str">
            <v/>
          </cell>
          <cell r="M2314" t="str">
            <v>B</v>
          </cell>
          <cell r="N2314" t="str">
            <v>W</v>
          </cell>
          <cell r="O2314">
            <v>499</v>
          </cell>
          <cell r="P2314">
            <v>240</v>
          </cell>
          <cell r="Q2314">
            <v>281.63</v>
          </cell>
          <cell r="R2314">
            <v>19</v>
          </cell>
          <cell r="S2314">
            <v>38</v>
          </cell>
          <cell r="T2314">
            <v>38</v>
          </cell>
          <cell r="U2314">
            <v>19</v>
          </cell>
          <cell r="V2314">
            <v>7719.64</v>
          </cell>
          <cell r="W2314">
            <v>332</v>
          </cell>
          <cell r="X2314">
            <v>139263.94</v>
          </cell>
          <cell r="Y2314">
            <v>70083</v>
          </cell>
          <cell r="Z2314" t="str">
            <v>SINWA RUBBER IN</v>
          </cell>
        </row>
        <row r="2315">
          <cell r="F2315">
            <v>8777030</v>
          </cell>
          <cell r="G2315">
            <v>42</v>
          </cell>
          <cell r="H2315">
            <v>4</v>
          </cell>
          <cell r="I2315" t="str">
            <v>30</v>
          </cell>
          <cell r="J2315" t="str">
            <v>ALAN</v>
          </cell>
          <cell r="K2315" t="str">
            <v>00/0</v>
          </cell>
          <cell r="L2315" t="str">
            <v/>
          </cell>
          <cell r="M2315" t="str">
            <v>B</v>
          </cell>
          <cell r="N2315" t="str">
            <v>D</v>
          </cell>
          <cell r="O2315">
            <v>499</v>
          </cell>
          <cell r="P2315">
            <v>215.9</v>
          </cell>
          <cell r="Q2315">
            <v>253.35</v>
          </cell>
          <cell r="R2315">
            <v>1</v>
          </cell>
          <cell r="S2315">
            <v>8</v>
          </cell>
          <cell r="T2315">
            <v>7</v>
          </cell>
          <cell r="U2315">
            <v>16</v>
          </cell>
          <cell r="V2315">
            <v>6568.09</v>
          </cell>
          <cell r="W2315">
            <v>467</v>
          </cell>
          <cell r="X2315">
            <v>200990.85</v>
          </cell>
          <cell r="Y2315">
            <v>70108</v>
          </cell>
          <cell r="Z2315" t="str">
            <v xml:space="preserve">KAVIN POLYMERS </v>
          </cell>
          <cell r="AA2315">
            <v>1238</v>
          </cell>
          <cell r="AB2315">
            <v>515808.47</v>
          </cell>
          <cell r="AC2315">
            <v>379</v>
          </cell>
        </row>
        <row r="2316">
          <cell r="F2316">
            <v>8775030</v>
          </cell>
          <cell r="G2316">
            <v>42</v>
          </cell>
          <cell r="H2316">
            <v>4</v>
          </cell>
          <cell r="I2316" t="str">
            <v>30</v>
          </cell>
          <cell r="J2316" t="str">
            <v>ALAN</v>
          </cell>
          <cell r="K2316" t="str">
            <v>00/0</v>
          </cell>
          <cell r="L2316" t="str">
            <v/>
          </cell>
          <cell r="M2316" t="str">
            <v>B</v>
          </cell>
          <cell r="N2316" t="str">
            <v>D</v>
          </cell>
          <cell r="O2316">
            <v>499</v>
          </cell>
          <cell r="P2316">
            <v>215.9</v>
          </cell>
          <cell r="Q2316">
            <v>253.35</v>
          </cell>
          <cell r="R2316">
            <v>5</v>
          </cell>
          <cell r="S2316">
            <v>11</v>
          </cell>
          <cell r="T2316">
            <v>11</v>
          </cell>
          <cell r="U2316">
            <v>15</v>
          </cell>
          <cell r="V2316">
            <v>6290.87</v>
          </cell>
          <cell r="W2316">
            <v>658</v>
          </cell>
          <cell r="X2316">
            <v>285515.51</v>
          </cell>
          <cell r="Y2316">
            <v>70108</v>
          </cell>
          <cell r="Z2316" t="str">
            <v xml:space="preserve">KAVIN POLYMERS </v>
          </cell>
          <cell r="AA2316">
            <v>2037</v>
          </cell>
          <cell r="AB2316">
            <v>863865.84</v>
          </cell>
          <cell r="AC2316">
            <v>970</v>
          </cell>
        </row>
        <row r="2317">
          <cell r="F2317">
            <v>8779030</v>
          </cell>
          <cell r="G2317">
            <v>42</v>
          </cell>
          <cell r="H2317">
            <v>4</v>
          </cell>
          <cell r="I2317" t="str">
            <v>30</v>
          </cell>
          <cell r="J2317" t="str">
            <v>ALAN</v>
          </cell>
          <cell r="K2317" t="str">
            <v>00/0</v>
          </cell>
          <cell r="L2317" t="str">
            <v/>
          </cell>
          <cell r="M2317" t="str">
            <v>B</v>
          </cell>
          <cell r="N2317" t="str">
            <v>D</v>
          </cell>
          <cell r="O2317">
            <v>499</v>
          </cell>
          <cell r="P2317">
            <v>215.9</v>
          </cell>
          <cell r="Q2317">
            <v>253.35</v>
          </cell>
          <cell r="R2317">
            <v>5</v>
          </cell>
          <cell r="S2317">
            <v>7</v>
          </cell>
          <cell r="T2317">
            <v>15</v>
          </cell>
          <cell r="U2317">
            <v>14</v>
          </cell>
          <cell r="V2317">
            <v>5928.35</v>
          </cell>
          <cell r="W2317">
            <v>685</v>
          </cell>
          <cell r="X2317">
            <v>294689.8</v>
          </cell>
          <cell r="Y2317">
            <v>70108</v>
          </cell>
          <cell r="Z2317" t="str">
            <v xml:space="preserve">KAVIN POLYMERS </v>
          </cell>
          <cell r="AA2317">
            <v>2189</v>
          </cell>
          <cell r="AB2317">
            <v>920138.25</v>
          </cell>
          <cell r="AC2317">
            <v>1063</v>
          </cell>
        </row>
        <row r="2318">
          <cell r="F2318">
            <v>8774042</v>
          </cell>
          <cell r="G2318">
            <v>42</v>
          </cell>
          <cell r="H2318">
            <v>4</v>
          </cell>
          <cell r="I2318" t="str">
            <v>42</v>
          </cell>
          <cell r="J2318" t="str">
            <v>MADISON</v>
          </cell>
          <cell r="K2318" t="str">
            <v>00/0</v>
          </cell>
          <cell r="L2318" t="str">
            <v/>
          </cell>
          <cell r="M2318" t="str">
            <v>B</v>
          </cell>
          <cell r="N2318" t="str">
            <v>W</v>
          </cell>
          <cell r="O2318">
            <v>399</v>
          </cell>
          <cell r="P2318">
            <v>191.74</v>
          </cell>
          <cell r="Q2318">
            <v>225</v>
          </cell>
          <cell r="R2318">
            <v>21</v>
          </cell>
          <cell r="S2318">
            <v>16</v>
          </cell>
          <cell r="T2318">
            <v>30</v>
          </cell>
          <cell r="U2318">
            <v>7</v>
          </cell>
          <cell r="V2318">
            <v>2387.21</v>
          </cell>
          <cell r="W2318">
            <v>189</v>
          </cell>
          <cell r="X2318">
            <v>65978.83</v>
          </cell>
          <cell r="Y2318">
            <v>70083</v>
          </cell>
          <cell r="Z2318" t="str">
            <v>SINWA RUBBER IN</v>
          </cell>
        </row>
        <row r="2319">
          <cell r="F2319">
            <v>8776042</v>
          </cell>
          <cell r="G2319">
            <v>42</v>
          </cell>
          <cell r="H2319">
            <v>4</v>
          </cell>
          <cell r="I2319" t="str">
            <v>42</v>
          </cell>
          <cell r="J2319" t="str">
            <v>MADISON</v>
          </cell>
          <cell r="K2319" t="str">
            <v>00/0</v>
          </cell>
          <cell r="L2319" t="str">
            <v/>
          </cell>
          <cell r="M2319" t="str">
            <v>B</v>
          </cell>
          <cell r="N2319" t="str">
            <v>W</v>
          </cell>
          <cell r="O2319">
            <v>399</v>
          </cell>
          <cell r="P2319">
            <v>191.74</v>
          </cell>
          <cell r="Q2319">
            <v>225</v>
          </cell>
          <cell r="R2319">
            <v>15</v>
          </cell>
          <cell r="S2319">
            <v>21</v>
          </cell>
          <cell r="T2319">
            <v>20</v>
          </cell>
          <cell r="U2319">
            <v>21</v>
          </cell>
          <cell r="V2319">
            <v>6803.51</v>
          </cell>
          <cell r="W2319">
            <v>215</v>
          </cell>
          <cell r="X2319">
            <v>71318.63</v>
          </cell>
          <cell r="Y2319">
            <v>70083</v>
          </cell>
          <cell r="Z2319" t="str">
            <v>SINWA RUBBER IN</v>
          </cell>
        </row>
        <row r="2320">
          <cell r="F2320">
            <v>8779055</v>
          </cell>
          <cell r="G2320">
            <v>42</v>
          </cell>
          <cell r="H2320">
            <v>4</v>
          </cell>
          <cell r="I2320" t="str">
            <v>55</v>
          </cell>
          <cell r="J2320" t="str">
            <v>GERAMY</v>
          </cell>
          <cell r="K2320" t="str">
            <v>18/8</v>
          </cell>
          <cell r="L2320" t="str">
            <v>-</v>
          </cell>
          <cell r="M2320" t="str">
            <v>J</v>
          </cell>
          <cell r="N2320" t="str">
            <v>D</v>
          </cell>
          <cell r="O2320">
            <v>249</v>
          </cell>
          <cell r="P2320">
            <v>177</v>
          </cell>
          <cell r="Q2320">
            <v>178</v>
          </cell>
          <cell r="R2320">
            <v>1</v>
          </cell>
          <cell r="S2320">
            <v>0</v>
          </cell>
          <cell r="T2320">
            <v>12</v>
          </cell>
          <cell r="U2320">
            <v>1</v>
          </cell>
          <cell r="V2320">
            <v>212.82</v>
          </cell>
          <cell r="W2320">
            <v>159</v>
          </cell>
          <cell r="X2320">
            <v>32564.26</v>
          </cell>
          <cell r="Y2320">
            <v>14100</v>
          </cell>
          <cell r="Z2320" t="str">
            <v>LEATHER FACTORY</v>
          </cell>
          <cell r="AA2320">
            <v>245</v>
          </cell>
          <cell r="AB2320">
            <v>66725.23</v>
          </cell>
          <cell r="AC2320">
            <v>663</v>
          </cell>
        </row>
        <row r="2321">
          <cell r="F2321">
            <v>8772055</v>
          </cell>
          <cell r="G2321">
            <v>42</v>
          </cell>
          <cell r="H2321">
            <v>4</v>
          </cell>
          <cell r="I2321" t="str">
            <v>55</v>
          </cell>
          <cell r="J2321" t="str">
            <v>GERAMY</v>
          </cell>
          <cell r="K2321" t="str">
            <v>18/8</v>
          </cell>
          <cell r="L2321" t="str">
            <v>-</v>
          </cell>
          <cell r="M2321" t="str">
            <v>J</v>
          </cell>
          <cell r="N2321" t="str">
            <v>D</v>
          </cell>
          <cell r="O2321">
            <v>249</v>
          </cell>
          <cell r="P2321">
            <v>177</v>
          </cell>
          <cell r="Q2321">
            <v>177</v>
          </cell>
          <cell r="R2321">
            <v>10</v>
          </cell>
          <cell r="S2321">
            <v>4</v>
          </cell>
          <cell r="T2321">
            <v>11</v>
          </cell>
          <cell r="U2321">
            <v>5</v>
          </cell>
          <cell r="V2321">
            <v>1064.0999999999999</v>
          </cell>
          <cell r="W2321">
            <v>234</v>
          </cell>
          <cell r="X2321">
            <v>49597.72</v>
          </cell>
          <cell r="Y2321">
            <v>14100</v>
          </cell>
          <cell r="Z2321" t="str">
            <v>LEATHER FACTORY</v>
          </cell>
          <cell r="AA2321">
            <v>201</v>
          </cell>
          <cell r="AB2321">
            <v>54854.99</v>
          </cell>
          <cell r="AC2321">
            <v>1114</v>
          </cell>
        </row>
        <row r="2322">
          <cell r="F2322">
            <v>8774057</v>
          </cell>
          <cell r="G2322">
            <v>42</v>
          </cell>
          <cell r="H2322">
            <v>4</v>
          </cell>
          <cell r="I2322" t="str">
            <v>57</v>
          </cell>
          <cell r="J2322" t="str">
            <v>ADVENTURE</v>
          </cell>
          <cell r="K2322" t="str">
            <v>38/8</v>
          </cell>
          <cell r="L2322" t="str">
            <v>-</v>
          </cell>
          <cell r="M2322" t="str">
            <v>J</v>
          </cell>
          <cell r="N2322" t="str">
            <v>D</v>
          </cell>
          <cell r="O2322">
            <v>100</v>
          </cell>
          <cell r="P2322">
            <v>164</v>
          </cell>
          <cell r="Q2322">
            <v>164</v>
          </cell>
          <cell r="R2322">
            <v>0</v>
          </cell>
          <cell r="S2322">
            <v>0</v>
          </cell>
          <cell r="T2322">
            <v>0</v>
          </cell>
          <cell r="U2322">
            <v>0</v>
          </cell>
          <cell r="V2322">
            <v>0</v>
          </cell>
          <cell r="W2322">
            <v>71</v>
          </cell>
          <cell r="X2322">
            <v>6684.84</v>
          </cell>
          <cell r="Y2322">
            <v>14100</v>
          </cell>
          <cell r="Z2322" t="str">
            <v>LEATHER FACTORY</v>
          </cell>
          <cell r="AA2322">
            <v>6</v>
          </cell>
          <cell r="AB2322">
            <v>-13213.98</v>
          </cell>
          <cell r="AC2322">
            <v>595</v>
          </cell>
        </row>
        <row r="2323">
          <cell r="F2323">
            <v>8779066</v>
          </cell>
          <cell r="G2323">
            <v>42</v>
          </cell>
          <cell r="H2323">
            <v>4</v>
          </cell>
          <cell r="I2323" t="str">
            <v>66</v>
          </cell>
          <cell r="J2323" t="str">
            <v>TERMINATOR</v>
          </cell>
          <cell r="K2323" t="str">
            <v>00/0</v>
          </cell>
          <cell r="L2323" t="str">
            <v/>
          </cell>
          <cell r="M2323" t="str">
            <v>B</v>
          </cell>
          <cell r="N2323" t="str">
            <v>D</v>
          </cell>
          <cell r="O2323">
            <v>349</v>
          </cell>
          <cell r="P2323">
            <v>154.5</v>
          </cell>
          <cell r="Q2323">
            <v>181.3</v>
          </cell>
          <cell r="R2323">
            <v>15</v>
          </cell>
          <cell r="S2323">
            <v>23</v>
          </cell>
          <cell r="T2323">
            <v>19</v>
          </cell>
          <cell r="U2323">
            <v>18</v>
          </cell>
          <cell r="V2323">
            <v>5309.56</v>
          </cell>
          <cell r="W2323">
            <v>477</v>
          </cell>
          <cell r="X2323">
            <v>141389.49</v>
          </cell>
          <cell r="Y2323">
            <v>70083</v>
          </cell>
          <cell r="Z2323" t="str">
            <v>SINWA RUBBER IN</v>
          </cell>
          <cell r="AA2323">
            <v>1980</v>
          </cell>
          <cell r="AB2323">
            <v>579576.18000000005</v>
          </cell>
          <cell r="AC2323">
            <v>3153</v>
          </cell>
        </row>
        <row r="2324">
          <cell r="F2324">
            <v>8777066</v>
          </cell>
          <cell r="G2324">
            <v>42</v>
          </cell>
          <cell r="H2324">
            <v>4</v>
          </cell>
          <cell r="I2324" t="str">
            <v>66</v>
          </cell>
          <cell r="J2324" t="str">
            <v>TERMINATOR</v>
          </cell>
          <cell r="K2324" t="str">
            <v>00/0</v>
          </cell>
          <cell r="L2324" t="str">
            <v/>
          </cell>
          <cell r="M2324" t="str">
            <v>B</v>
          </cell>
          <cell r="N2324" t="str">
            <v>D</v>
          </cell>
          <cell r="O2324">
            <v>349</v>
          </cell>
          <cell r="P2324">
            <v>154.6</v>
          </cell>
          <cell r="Q2324">
            <v>181.3</v>
          </cell>
          <cell r="R2324">
            <v>14</v>
          </cell>
          <cell r="S2324">
            <v>13</v>
          </cell>
          <cell r="T2324">
            <v>22</v>
          </cell>
          <cell r="U2324">
            <v>17</v>
          </cell>
          <cell r="V2324">
            <v>4936.7</v>
          </cell>
          <cell r="W2324">
            <v>433</v>
          </cell>
          <cell r="X2324">
            <v>127891.86</v>
          </cell>
          <cell r="Y2324">
            <v>70083</v>
          </cell>
          <cell r="Z2324" t="str">
            <v>SINWA RUBBER IN</v>
          </cell>
          <cell r="AA2324">
            <v>838</v>
          </cell>
          <cell r="AB2324">
            <v>245528.67</v>
          </cell>
          <cell r="AC2324">
            <v>1167</v>
          </cell>
        </row>
        <row r="2325">
          <cell r="F2325">
            <v>8772071</v>
          </cell>
          <cell r="G2325">
            <v>42</v>
          </cell>
          <cell r="H2325">
            <v>4</v>
          </cell>
          <cell r="I2325" t="str">
            <v>71</v>
          </cell>
          <cell r="J2325" t="str">
            <v>LUKA</v>
          </cell>
          <cell r="K2325" t="str">
            <v>00/0</v>
          </cell>
          <cell r="L2325" t="str">
            <v/>
          </cell>
          <cell r="M2325" t="str">
            <v>B</v>
          </cell>
          <cell r="N2325" t="str">
            <v>D</v>
          </cell>
          <cell r="O2325">
            <v>399</v>
          </cell>
          <cell r="P2325">
            <v>185</v>
          </cell>
          <cell r="Q2325">
            <v>185</v>
          </cell>
          <cell r="R2325">
            <v>103</v>
          </cell>
          <cell r="S2325">
            <v>102</v>
          </cell>
          <cell r="T2325">
            <v>104</v>
          </cell>
          <cell r="U2325">
            <v>91</v>
          </cell>
          <cell r="V2325">
            <v>30760.880000000001</v>
          </cell>
          <cell r="W2325">
            <v>1062</v>
          </cell>
          <cell r="X2325">
            <v>359017.99</v>
          </cell>
          <cell r="Y2325">
            <v>13100</v>
          </cell>
          <cell r="Z2325" t="str">
            <v xml:space="preserve">RUBBER FACTORY </v>
          </cell>
        </row>
        <row r="2326">
          <cell r="F2326">
            <v>8776072</v>
          </cell>
          <cell r="G2326">
            <v>42</v>
          </cell>
          <cell r="H2326">
            <v>4</v>
          </cell>
          <cell r="I2326" t="str">
            <v>72</v>
          </cell>
          <cell r="J2326" t="str">
            <v>HERO</v>
          </cell>
          <cell r="K2326" t="str">
            <v>18/8</v>
          </cell>
          <cell r="L2326" t="str">
            <v>-</v>
          </cell>
          <cell r="M2326" t="str">
            <v>J</v>
          </cell>
          <cell r="N2326" t="str">
            <v>D</v>
          </cell>
          <cell r="O2326">
            <v>249</v>
          </cell>
          <cell r="P2326">
            <v>151.91999999999999</v>
          </cell>
          <cell r="Q2326">
            <v>152</v>
          </cell>
          <cell r="R2326">
            <v>13</v>
          </cell>
          <cell r="S2326">
            <v>1</v>
          </cell>
          <cell r="T2326">
            <v>7</v>
          </cell>
          <cell r="U2326">
            <v>8</v>
          </cell>
          <cell r="V2326">
            <v>1702.56</v>
          </cell>
          <cell r="W2326">
            <v>288</v>
          </cell>
          <cell r="X2326">
            <v>60845.94</v>
          </cell>
          <cell r="Y2326">
            <v>13250</v>
          </cell>
          <cell r="Z2326" t="str">
            <v xml:space="preserve">THONGS         </v>
          </cell>
          <cell r="AA2326">
            <v>262</v>
          </cell>
          <cell r="AB2326">
            <v>74629.240000000005</v>
          </cell>
          <cell r="AC2326">
            <v>759</v>
          </cell>
        </row>
        <row r="2327">
          <cell r="F2327">
            <v>8779072</v>
          </cell>
          <cell r="G2327">
            <v>42</v>
          </cell>
          <cell r="H2327">
            <v>4</v>
          </cell>
          <cell r="I2327" t="str">
            <v>72</v>
          </cell>
          <cell r="J2327" t="str">
            <v>HERO</v>
          </cell>
          <cell r="K2327" t="str">
            <v>18/8</v>
          </cell>
          <cell r="L2327" t="str">
            <v>-</v>
          </cell>
          <cell r="M2327" t="str">
            <v>J</v>
          </cell>
          <cell r="N2327" t="str">
            <v>D</v>
          </cell>
          <cell r="O2327">
            <v>249</v>
          </cell>
          <cell r="P2327">
            <v>153</v>
          </cell>
          <cell r="Q2327">
            <v>153</v>
          </cell>
          <cell r="R2327">
            <v>4</v>
          </cell>
          <cell r="S2327">
            <v>2</v>
          </cell>
          <cell r="T2327">
            <v>1</v>
          </cell>
          <cell r="U2327">
            <v>0</v>
          </cell>
          <cell r="V2327">
            <v>0</v>
          </cell>
          <cell r="W2327">
            <v>93</v>
          </cell>
          <cell r="X2327">
            <v>19770.98</v>
          </cell>
          <cell r="Y2327">
            <v>13250</v>
          </cell>
          <cell r="Z2327" t="str">
            <v xml:space="preserve">THONGS         </v>
          </cell>
          <cell r="AA2327">
            <v>118</v>
          </cell>
          <cell r="AB2327">
            <v>35447.86</v>
          </cell>
          <cell r="AC2327">
            <v>517</v>
          </cell>
        </row>
        <row r="2328">
          <cell r="F2328">
            <v>8712075</v>
          </cell>
          <cell r="G2328">
            <v>42</v>
          </cell>
          <cell r="H2328">
            <v>4</v>
          </cell>
          <cell r="I2328" t="str">
            <v>75</v>
          </cell>
          <cell r="J2328" t="str">
            <v>SPARX</v>
          </cell>
          <cell r="K2328" t="str">
            <v>38/8</v>
          </cell>
          <cell r="L2328" t="str">
            <v>-</v>
          </cell>
          <cell r="M2328" t="str">
            <v>B</v>
          </cell>
          <cell r="N2328" t="str">
            <v>D</v>
          </cell>
          <cell r="O2328">
            <v>100</v>
          </cell>
          <cell r="P2328">
            <v>169.2</v>
          </cell>
          <cell r="Q2328">
            <v>198.55</v>
          </cell>
          <cell r="R2328">
            <v>0</v>
          </cell>
          <cell r="S2328">
            <v>0</v>
          </cell>
          <cell r="T2328">
            <v>2</v>
          </cell>
          <cell r="U2328">
            <v>0</v>
          </cell>
          <cell r="V2328">
            <v>0</v>
          </cell>
          <cell r="W2328">
            <v>123</v>
          </cell>
          <cell r="X2328">
            <v>15716.31</v>
          </cell>
          <cell r="Y2328">
            <v>70108</v>
          </cell>
          <cell r="Z2328" t="str">
            <v xml:space="preserve">KAVIN POLYMERS </v>
          </cell>
          <cell r="AA2328">
            <v>282</v>
          </cell>
          <cell r="AB2328">
            <v>52779.58</v>
          </cell>
          <cell r="AC2328">
            <v>510</v>
          </cell>
        </row>
        <row r="2329">
          <cell r="F2329">
            <v>8717075</v>
          </cell>
          <cell r="G2329">
            <v>42</v>
          </cell>
          <cell r="H2329">
            <v>4</v>
          </cell>
          <cell r="I2329" t="str">
            <v>75</v>
          </cell>
          <cell r="J2329" t="str">
            <v>SPARX</v>
          </cell>
          <cell r="K2329" t="str">
            <v>38/8</v>
          </cell>
          <cell r="L2329" t="str">
            <v>-</v>
          </cell>
          <cell r="M2329" t="str">
            <v>B</v>
          </cell>
          <cell r="N2329" t="str">
            <v>D</v>
          </cell>
          <cell r="O2329">
            <v>100</v>
          </cell>
          <cell r="P2329">
            <v>169.2</v>
          </cell>
          <cell r="Q2329">
            <v>198.55</v>
          </cell>
          <cell r="R2329">
            <v>0</v>
          </cell>
          <cell r="S2329">
            <v>0</v>
          </cell>
          <cell r="T2329">
            <v>0</v>
          </cell>
          <cell r="U2329">
            <v>0</v>
          </cell>
          <cell r="V2329">
            <v>0</v>
          </cell>
          <cell r="W2329">
            <v>139</v>
          </cell>
          <cell r="X2329">
            <v>15111.15</v>
          </cell>
          <cell r="Y2329">
            <v>70108</v>
          </cell>
          <cell r="Z2329" t="str">
            <v xml:space="preserve">KAVIN POLYMERS </v>
          </cell>
          <cell r="AA2329">
            <v>347</v>
          </cell>
          <cell r="AB2329">
            <v>63815.85</v>
          </cell>
          <cell r="AC2329">
            <v>636</v>
          </cell>
        </row>
        <row r="2330">
          <cell r="F2330">
            <v>8719575</v>
          </cell>
          <cell r="G2330">
            <v>42</v>
          </cell>
          <cell r="H2330">
            <v>4</v>
          </cell>
          <cell r="I2330" t="str">
            <v>75</v>
          </cell>
          <cell r="J2330" t="str">
            <v>SPARX</v>
          </cell>
          <cell r="K2330" t="str">
            <v>38/8</v>
          </cell>
          <cell r="L2330" t="str">
            <v>-</v>
          </cell>
          <cell r="M2330" t="str">
            <v>B</v>
          </cell>
          <cell r="N2330" t="str">
            <v>D</v>
          </cell>
          <cell r="O2330">
            <v>100</v>
          </cell>
          <cell r="P2330">
            <v>169.2</v>
          </cell>
          <cell r="Q2330">
            <v>198.55</v>
          </cell>
          <cell r="R2330">
            <v>0</v>
          </cell>
          <cell r="S2330">
            <v>0</v>
          </cell>
          <cell r="T2330">
            <v>0</v>
          </cell>
          <cell r="U2330">
            <v>0</v>
          </cell>
          <cell r="V2330">
            <v>0</v>
          </cell>
          <cell r="W2330">
            <v>60</v>
          </cell>
          <cell r="X2330">
            <v>6923.1</v>
          </cell>
          <cell r="Y2330">
            <v>70108</v>
          </cell>
          <cell r="Z2330" t="str">
            <v xml:space="preserve">KAVIN POLYMERS </v>
          </cell>
          <cell r="AA2330">
            <v>222</v>
          </cell>
          <cell r="AB2330">
            <v>39127.980000000003</v>
          </cell>
          <cell r="AC2330">
            <v>676</v>
          </cell>
        </row>
        <row r="2331">
          <cell r="F2331">
            <v>8775080</v>
          </cell>
          <cell r="G2331">
            <v>42</v>
          </cell>
          <cell r="H2331">
            <v>4</v>
          </cell>
          <cell r="I2331" t="str">
            <v>80</v>
          </cell>
          <cell r="J2331" t="str">
            <v>NORTH STAR</v>
          </cell>
          <cell r="K2331" t="str">
            <v>38/8</v>
          </cell>
          <cell r="L2331" t="str">
            <v>-</v>
          </cell>
          <cell r="M2331" t="str">
            <v>N</v>
          </cell>
          <cell r="N2331" t="str">
            <v>D</v>
          </cell>
          <cell r="O2331">
            <v>100</v>
          </cell>
          <cell r="P2331">
            <v>154.94999999999999</v>
          </cell>
          <cell r="Q2331">
            <v>181.83</v>
          </cell>
          <cell r="R2331">
            <v>2</v>
          </cell>
          <cell r="S2331">
            <v>4</v>
          </cell>
          <cell r="T2331">
            <v>1</v>
          </cell>
          <cell r="U2331">
            <v>4</v>
          </cell>
          <cell r="V2331">
            <v>341.88</v>
          </cell>
          <cell r="W2331">
            <v>282</v>
          </cell>
          <cell r="X2331">
            <v>28179.3</v>
          </cell>
          <cell r="Y2331">
            <v>70108</v>
          </cell>
          <cell r="Z2331" t="str">
            <v xml:space="preserve">KAVIN POLYMERS </v>
          </cell>
          <cell r="AA2331">
            <v>266</v>
          </cell>
          <cell r="AB2331">
            <v>47408.25</v>
          </cell>
          <cell r="AC2331">
            <v>1175</v>
          </cell>
        </row>
        <row r="2332">
          <cell r="F2332">
            <v>8779580</v>
          </cell>
          <cell r="G2332">
            <v>42</v>
          </cell>
          <cell r="H2332">
            <v>4</v>
          </cell>
          <cell r="I2332" t="str">
            <v>80</v>
          </cell>
          <cell r="J2332" t="str">
            <v>NORTH STAR</v>
          </cell>
          <cell r="K2332" t="str">
            <v>18/8</v>
          </cell>
          <cell r="L2332" t="str">
            <v>-</v>
          </cell>
          <cell r="M2332" t="str">
            <v>N</v>
          </cell>
          <cell r="N2332" t="str">
            <v>D</v>
          </cell>
          <cell r="O2332">
            <v>249</v>
          </cell>
          <cell r="P2332">
            <v>154.94999999999999</v>
          </cell>
          <cell r="Q2332">
            <v>181.83</v>
          </cell>
          <cell r="R2332">
            <v>12</v>
          </cell>
          <cell r="S2332">
            <v>4</v>
          </cell>
          <cell r="T2332">
            <v>2</v>
          </cell>
          <cell r="U2332">
            <v>6</v>
          </cell>
          <cell r="V2332">
            <v>1276.92</v>
          </cell>
          <cell r="W2332">
            <v>249</v>
          </cell>
          <cell r="X2332">
            <v>47319.81</v>
          </cell>
          <cell r="Y2332">
            <v>70108</v>
          </cell>
          <cell r="Z2332" t="str">
            <v xml:space="preserve">KAVIN POLYMERS </v>
          </cell>
          <cell r="AA2332">
            <v>175</v>
          </cell>
          <cell r="AB2332">
            <v>45492.52</v>
          </cell>
          <cell r="AC2332">
            <v>474</v>
          </cell>
        </row>
        <row r="2333">
          <cell r="F2333">
            <v>8716592</v>
          </cell>
          <cell r="G2333">
            <v>42</v>
          </cell>
          <cell r="H2333">
            <v>4</v>
          </cell>
          <cell r="I2333" t="str">
            <v>92</v>
          </cell>
          <cell r="J2333" t="str">
            <v>ORTHO-M-TH</v>
          </cell>
          <cell r="K2333" t="str">
            <v>42/8</v>
          </cell>
          <cell r="L2333" t="str">
            <v>+</v>
          </cell>
          <cell r="M2333" t="str">
            <v>B</v>
          </cell>
          <cell r="N2333" t="str">
            <v>N</v>
          </cell>
          <cell r="O2333">
            <v>999</v>
          </cell>
          <cell r="P2333">
            <v>440</v>
          </cell>
          <cell r="Q2333">
            <v>516.33000000000004</v>
          </cell>
          <cell r="R2333">
            <v>120</v>
          </cell>
          <cell r="S2333">
            <v>62</v>
          </cell>
          <cell r="T2333">
            <v>83</v>
          </cell>
          <cell r="U2333">
            <v>90</v>
          </cell>
          <cell r="V2333">
            <v>75608.399999999994</v>
          </cell>
          <cell r="W2333">
            <v>1979</v>
          </cell>
          <cell r="X2333">
            <v>1563736.5</v>
          </cell>
          <cell r="Y2333">
            <v>70002</v>
          </cell>
          <cell r="Z2333" t="str">
            <v>SAMSON COMPOUND</v>
          </cell>
          <cell r="AA2333">
            <v>2439</v>
          </cell>
          <cell r="AB2333">
            <v>1838290.2</v>
          </cell>
          <cell r="AC2333">
            <v>789</v>
          </cell>
        </row>
        <row r="2334">
          <cell r="F2334">
            <v>8719592</v>
          </cell>
          <cell r="G2334">
            <v>42</v>
          </cell>
          <cell r="H2334">
            <v>4</v>
          </cell>
          <cell r="I2334" t="str">
            <v>92</v>
          </cell>
          <cell r="J2334" t="str">
            <v>ORTHO-M-TH</v>
          </cell>
          <cell r="K2334" t="str">
            <v>42/8</v>
          </cell>
          <cell r="L2334" t="str">
            <v>+</v>
          </cell>
          <cell r="M2334" t="str">
            <v>B</v>
          </cell>
          <cell r="N2334" t="str">
            <v>N</v>
          </cell>
          <cell r="O2334">
            <v>999</v>
          </cell>
          <cell r="P2334">
            <v>440</v>
          </cell>
          <cell r="Q2334">
            <v>516.33000000000004</v>
          </cell>
          <cell r="R2334">
            <v>124</v>
          </cell>
          <cell r="S2334">
            <v>83</v>
          </cell>
          <cell r="T2334">
            <v>71</v>
          </cell>
          <cell r="U2334">
            <v>68</v>
          </cell>
          <cell r="V2334">
            <v>56823.7</v>
          </cell>
          <cell r="W2334">
            <v>2072</v>
          </cell>
          <cell r="X2334">
            <v>1636967.5</v>
          </cell>
          <cell r="Y2334">
            <v>70002</v>
          </cell>
          <cell r="Z2334" t="str">
            <v>SAMSON COMPOUND</v>
          </cell>
          <cell r="AA2334">
            <v>2494</v>
          </cell>
          <cell r="AB2334">
            <v>1885106.4</v>
          </cell>
          <cell r="AC2334">
            <v>783</v>
          </cell>
        </row>
        <row r="2335">
          <cell r="F2335">
            <v>8779095</v>
          </cell>
          <cell r="G2335">
            <v>42</v>
          </cell>
          <cell r="H2335">
            <v>4</v>
          </cell>
          <cell r="I2335" t="str">
            <v>95</v>
          </cell>
          <cell r="J2335" t="str">
            <v>NIFTY</v>
          </cell>
          <cell r="K2335" t="str">
            <v>00/0</v>
          </cell>
          <cell r="L2335" t="str">
            <v/>
          </cell>
          <cell r="M2335" t="str">
            <v>J</v>
          </cell>
          <cell r="N2335" t="str">
            <v>D</v>
          </cell>
          <cell r="O2335">
            <v>299</v>
          </cell>
          <cell r="P2335">
            <v>131.30000000000001</v>
          </cell>
          <cell r="Q2335">
            <v>131</v>
          </cell>
          <cell r="R2335">
            <v>1</v>
          </cell>
          <cell r="S2335">
            <v>0</v>
          </cell>
          <cell r="T2335">
            <v>0</v>
          </cell>
          <cell r="U2335">
            <v>1</v>
          </cell>
          <cell r="V2335">
            <v>255.56</v>
          </cell>
          <cell r="W2335">
            <v>10</v>
          </cell>
          <cell r="X2335">
            <v>2431.79</v>
          </cell>
          <cell r="Y2335">
            <v>13250</v>
          </cell>
          <cell r="Z2335" t="str">
            <v xml:space="preserve">THONGS         </v>
          </cell>
          <cell r="AA2335">
            <v>44</v>
          </cell>
          <cell r="AB2335">
            <v>11206.3</v>
          </cell>
          <cell r="AC2335">
            <v>1360</v>
          </cell>
        </row>
        <row r="2336">
          <cell r="F2336">
            <v>8774097</v>
          </cell>
          <cell r="G2336">
            <v>42</v>
          </cell>
          <cell r="H2336">
            <v>4</v>
          </cell>
          <cell r="I2336" t="str">
            <v>97</v>
          </cell>
          <cell r="J2336" t="str">
            <v>BRANDON</v>
          </cell>
          <cell r="K2336" t="str">
            <v>27/8</v>
          </cell>
          <cell r="L2336" t="str">
            <v>-</v>
          </cell>
          <cell r="M2336" t="str">
            <v>J</v>
          </cell>
          <cell r="N2336" t="str">
            <v>D</v>
          </cell>
          <cell r="O2336">
            <v>499</v>
          </cell>
          <cell r="P2336">
            <v>239.07</v>
          </cell>
          <cell r="Q2336">
            <v>281.75</v>
          </cell>
          <cell r="R2336">
            <v>1</v>
          </cell>
          <cell r="S2336">
            <v>2</v>
          </cell>
          <cell r="T2336">
            <v>0</v>
          </cell>
          <cell r="U2336">
            <v>0</v>
          </cell>
          <cell r="V2336">
            <v>0</v>
          </cell>
          <cell r="W2336">
            <v>31</v>
          </cell>
          <cell r="X2336">
            <v>11944.58</v>
          </cell>
          <cell r="Y2336">
            <v>70059</v>
          </cell>
          <cell r="Z2336" t="str">
            <v>D &amp; D INDUSTRIE</v>
          </cell>
          <cell r="AA2336">
            <v>39</v>
          </cell>
          <cell r="AB2336">
            <v>19234.689999999999</v>
          </cell>
          <cell r="AC2336">
            <v>89</v>
          </cell>
        </row>
        <row r="2337">
          <cell r="F2337">
            <v>8777098</v>
          </cell>
          <cell r="G2337">
            <v>42</v>
          </cell>
          <cell r="H2337">
            <v>4</v>
          </cell>
          <cell r="I2337" t="str">
            <v>98</v>
          </cell>
          <cell r="J2337" t="str">
            <v>BOLT</v>
          </cell>
          <cell r="K2337" t="str">
            <v>00/0</v>
          </cell>
          <cell r="L2337" t="str">
            <v/>
          </cell>
          <cell r="M2337" t="str">
            <v>B</v>
          </cell>
          <cell r="N2337" t="str">
            <v>B</v>
          </cell>
          <cell r="O2337">
            <v>499</v>
          </cell>
          <cell r="P2337">
            <v>185</v>
          </cell>
          <cell r="Q2337">
            <v>217.09</v>
          </cell>
          <cell r="R2337">
            <v>40</v>
          </cell>
          <cell r="S2337">
            <v>53</v>
          </cell>
          <cell r="T2337">
            <v>40</v>
          </cell>
          <cell r="U2337">
            <v>34</v>
          </cell>
          <cell r="V2337">
            <v>14159.79</v>
          </cell>
          <cell r="W2337">
            <v>1336</v>
          </cell>
          <cell r="X2337">
            <v>579083.62</v>
          </cell>
          <cell r="Y2337">
            <v>70083</v>
          </cell>
          <cell r="Z2337" t="str">
            <v>SINWA RUBBER IN</v>
          </cell>
          <cell r="AA2337">
            <v>666</v>
          </cell>
          <cell r="AB2337">
            <v>298279.64</v>
          </cell>
        </row>
        <row r="2338">
          <cell r="F2338">
            <v>8772098</v>
          </cell>
          <cell r="G2338">
            <v>42</v>
          </cell>
          <cell r="H2338">
            <v>4</v>
          </cell>
          <cell r="I2338" t="str">
            <v>98</v>
          </cell>
          <cell r="J2338" t="str">
            <v>BOLT</v>
          </cell>
          <cell r="K2338" t="str">
            <v>00/0</v>
          </cell>
          <cell r="L2338" t="str">
            <v/>
          </cell>
          <cell r="M2338" t="str">
            <v>B</v>
          </cell>
          <cell r="N2338" t="str">
            <v>B</v>
          </cell>
          <cell r="O2338">
            <v>499</v>
          </cell>
          <cell r="P2338">
            <v>185</v>
          </cell>
          <cell r="Q2338">
            <v>217.09</v>
          </cell>
          <cell r="R2338">
            <v>27</v>
          </cell>
          <cell r="S2338">
            <v>15</v>
          </cell>
          <cell r="T2338">
            <v>31</v>
          </cell>
          <cell r="U2338">
            <v>28</v>
          </cell>
          <cell r="V2338">
            <v>11686.1</v>
          </cell>
          <cell r="W2338">
            <v>899</v>
          </cell>
          <cell r="X2338">
            <v>386852.09</v>
          </cell>
          <cell r="Y2338">
            <v>70083</v>
          </cell>
          <cell r="Z2338" t="str">
            <v>SINWA RUBBER IN</v>
          </cell>
          <cell r="AA2338">
            <v>620</v>
          </cell>
          <cell r="AB2338">
            <v>273924.71000000002</v>
          </cell>
        </row>
        <row r="2339">
          <cell r="F2339">
            <v>8776099</v>
          </cell>
          <cell r="G2339">
            <v>42</v>
          </cell>
          <cell r="H2339">
            <v>4</v>
          </cell>
          <cell r="I2339" t="str">
            <v>99</v>
          </cell>
          <cell r="J2339" t="str">
            <v>SANTIAGO</v>
          </cell>
          <cell r="K2339" t="str">
            <v>00/0</v>
          </cell>
          <cell r="L2339" t="str">
            <v/>
          </cell>
          <cell r="M2339" t="str">
            <v>B</v>
          </cell>
          <cell r="N2339" t="str">
            <v>D</v>
          </cell>
          <cell r="O2339">
            <v>299</v>
          </cell>
          <cell r="P2339">
            <v>128.91999999999999</v>
          </cell>
          <cell r="Q2339">
            <v>151.28</v>
          </cell>
          <cell r="R2339">
            <v>0</v>
          </cell>
          <cell r="S2339">
            <v>0</v>
          </cell>
          <cell r="T2339">
            <v>0</v>
          </cell>
          <cell r="U2339">
            <v>0</v>
          </cell>
          <cell r="V2339">
            <v>0</v>
          </cell>
          <cell r="W2339">
            <v>0</v>
          </cell>
          <cell r="X2339">
            <v>0</v>
          </cell>
          <cell r="Y2339">
            <v>70083</v>
          </cell>
          <cell r="Z2339" t="str">
            <v>SINWA RUBBER IN</v>
          </cell>
        </row>
        <row r="2340">
          <cell r="F2340">
            <v>5779508</v>
          </cell>
          <cell r="G2340">
            <v>42</v>
          </cell>
          <cell r="H2340">
            <v>6</v>
          </cell>
          <cell r="I2340" t="str">
            <v>08</v>
          </cell>
          <cell r="J2340" t="str">
            <v>SPIRAL</v>
          </cell>
          <cell r="K2340" t="str">
            <v>38/8</v>
          </cell>
          <cell r="L2340" t="str">
            <v>-</v>
          </cell>
          <cell r="M2340" t="str">
            <v>B</v>
          </cell>
          <cell r="N2340" t="str">
            <v>D</v>
          </cell>
          <cell r="O2340">
            <v>100</v>
          </cell>
          <cell r="P2340">
            <v>146.08000000000001</v>
          </cell>
          <cell r="Q2340">
            <v>149</v>
          </cell>
          <cell r="R2340">
            <v>8</v>
          </cell>
          <cell r="S2340">
            <v>0</v>
          </cell>
          <cell r="T2340">
            <v>1</v>
          </cell>
          <cell r="U2340">
            <v>0</v>
          </cell>
          <cell r="V2340">
            <v>0</v>
          </cell>
          <cell r="W2340">
            <v>47</v>
          </cell>
          <cell r="X2340">
            <v>4299.13</v>
          </cell>
          <cell r="Y2340">
            <v>14100</v>
          </cell>
          <cell r="Z2340" t="str">
            <v>LEATHER FACTORY</v>
          </cell>
          <cell r="AA2340">
            <v>31</v>
          </cell>
          <cell r="AB2340">
            <v>3064.7</v>
          </cell>
          <cell r="AC2340">
            <v>494</v>
          </cell>
        </row>
        <row r="2341">
          <cell r="F2341">
            <v>5775509</v>
          </cell>
          <cell r="G2341">
            <v>42</v>
          </cell>
          <cell r="H2341">
            <v>6</v>
          </cell>
          <cell r="I2341" t="str">
            <v>09</v>
          </cell>
          <cell r="J2341" t="str">
            <v>SALLY</v>
          </cell>
          <cell r="K2341" t="str">
            <v>18/8</v>
          </cell>
          <cell r="L2341" t="str">
            <v>-</v>
          </cell>
          <cell r="M2341" t="str">
            <v>B</v>
          </cell>
          <cell r="N2341" t="str">
            <v>D</v>
          </cell>
          <cell r="O2341">
            <v>249</v>
          </cell>
          <cell r="P2341">
            <v>167</v>
          </cell>
          <cell r="Q2341">
            <v>167</v>
          </cell>
          <cell r="R2341">
            <v>13</v>
          </cell>
          <cell r="S2341">
            <v>3</v>
          </cell>
          <cell r="T2341">
            <v>11</v>
          </cell>
          <cell r="U2341">
            <v>10</v>
          </cell>
          <cell r="V2341">
            <v>2128.1999999999998</v>
          </cell>
          <cell r="W2341">
            <v>184</v>
          </cell>
          <cell r="X2341">
            <v>38691.71</v>
          </cell>
          <cell r="Y2341">
            <v>14100</v>
          </cell>
          <cell r="Z2341" t="str">
            <v>LEATHER FACTORY</v>
          </cell>
          <cell r="AA2341">
            <v>233</v>
          </cell>
          <cell r="AB2341">
            <v>58961.96</v>
          </cell>
          <cell r="AC2341">
            <v>994</v>
          </cell>
        </row>
        <row r="2342">
          <cell r="F2342">
            <v>5779020</v>
          </cell>
          <cell r="G2342">
            <v>42</v>
          </cell>
          <cell r="H2342">
            <v>6</v>
          </cell>
          <cell r="I2342" t="str">
            <v>20</v>
          </cell>
          <cell r="J2342" t="str">
            <v>LOVELY</v>
          </cell>
          <cell r="K2342" t="str">
            <v>18/8</v>
          </cell>
          <cell r="L2342" t="str">
            <v>-</v>
          </cell>
          <cell r="M2342" t="str">
            <v>B</v>
          </cell>
          <cell r="N2342" t="str">
            <v>D</v>
          </cell>
          <cell r="O2342">
            <v>249</v>
          </cell>
          <cell r="P2342">
            <v>162.49</v>
          </cell>
          <cell r="Q2342">
            <v>190.68</v>
          </cell>
          <cell r="R2342">
            <v>60</v>
          </cell>
          <cell r="S2342">
            <v>17</v>
          </cell>
          <cell r="T2342">
            <v>48</v>
          </cell>
          <cell r="U2342">
            <v>25</v>
          </cell>
          <cell r="V2342">
            <v>4643.62</v>
          </cell>
          <cell r="W2342">
            <v>774</v>
          </cell>
          <cell r="X2342">
            <v>156188.85999999999</v>
          </cell>
          <cell r="Y2342">
            <v>70108</v>
          </cell>
          <cell r="Z2342" t="str">
            <v xml:space="preserve">KAVIN POLYMERS </v>
          </cell>
          <cell r="AA2342">
            <v>593</v>
          </cell>
          <cell r="AB2342">
            <v>145946.13</v>
          </cell>
          <cell r="AC2342">
            <v>1465</v>
          </cell>
        </row>
        <row r="2343">
          <cell r="F2343">
            <v>5771020</v>
          </cell>
          <cell r="G2343">
            <v>42</v>
          </cell>
          <cell r="H2343">
            <v>6</v>
          </cell>
          <cell r="I2343" t="str">
            <v>20</v>
          </cell>
          <cell r="J2343" t="str">
            <v>LOVELY</v>
          </cell>
          <cell r="K2343" t="str">
            <v>18/8</v>
          </cell>
          <cell r="L2343" t="str">
            <v>-</v>
          </cell>
          <cell r="M2343" t="str">
            <v>B</v>
          </cell>
          <cell r="N2343" t="str">
            <v>D</v>
          </cell>
          <cell r="O2343">
            <v>249</v>
          </cell>
          <cell r="P2343">
            <v>162.49</v>
          </cell>
          <cell r="Q2343">
            <v>190.68</v>
          </cell>
          <cell r="R2343">
            <v>16</v>
          </cell>
          <cell r="S2343">
            <v>25</v>
          </cell>
          <cell r="T2343">
            <v>22</v>
          </cell>
          <cell r="U2343">
            <v>22</v>
          </cell>
          <cell r="V2343">
            <v>3028.29</v>
          </cell>
          <cell r="W2343">
            <v>400</v>
          </cell>
          <cell r="X2343">
            <v>72904.539999999994</v>
          </cell>
          <cell r="Y2343">
            <v>70108</v>
          </cell>
          <cell r="Z2343" t="str">
            <v xml:space="preserve">KAVIN POLYMERS </v>
          </cell>
          <cell r="AA2343">
            <v>219</v>
          </cell>
          <cell r="AB2343">
            <v>53963.5</v>
          </cell>
          <cell r="AC2343">
            <v>464</v>
          </cell>
        </row>
        <row r="2344">
          <cell r="F2344">
            <v>5775520</v>
          </cell>
          <cell r="G2344">
            <v>42</v>
          </cell>
          <cell r="H2344">
            <v>6</v>
          </cell>
          <cell r="I2344" t="str">
            <v>20</v>
          </cell>
          <cell r="J2344" t="str">
            <v>LOVELY</v>
          </cell>
          <cell r="K2344" t="str">
            <v>18/8</v>
          </cell>
          <cell r="L2344" t="str">
            <v>-</v>
          </cell>
          <cell r="M2344" t="str">
            <v>B</v>
          </cell>
          <cell r="N2344" t="str">
            <v>D</v>
          </cell>
          <cell r="O2344">
            <v>249</v>
          </cell>
          <cell r="P2344">
            <v>162.49</v>
          </cell>
          <cell r="Q2344">
            <v>190.68</v>
          </cell>
          <cell r="R2344">
            <v>95</v>
          </cell>
          <cell r="S2344">
            <v>51</v>
          </cell>
          <cell r="T2344">
            <v>56</v>
          </cell>
          <cell r="U2344">
            <v>53</v>
          </cell>
          <cell r="V2344">
            <v>8825.77</v>
          </cell>
          <cell r="W2344">
            <v>742</v>
          </cell>
          <cell r="X2344">
            <v>136422.81</v>
          </cell>
          <cell r="Y2344">
            <v>70108</v>
          </cell>
          <cell r="Z2344" t="str">
            <v xml:space="preserve">KAVIN POLYMERS </v>
          </cell>
          <cell r="AA2344">
            <v>468</v>
          </cell>
          <cell r="AB2344">
            <v>111878.13</v>
          </cell>
          <cell r="AC2344">
            <v>898</v>
          </cell>
        </row>
        <row r="2345">
          <cell r="F2345">
            <v>5729521</v>
          </cell>
          <cell r="G2345">
            <v>42</v>
          </cell>
          <cell r="H2345">
            <v>6</v>
          </cell>
          <cell r="I2345" t="str">
            <v>21</v>
          </cell>
          <cell r="J2345" t="str">
            <v>KOKILA-K</v>
          </cell>
          <cell r="K2345" t="str">
            <v>47/8</v>
          </cell>
          <cell r="L2345" t="str">
            <v>+</v>
          </cell>
          <cell r="M2345" t="str">
            <v>J</v>
          </cell>
          <cell r="N2345" t="str">
            <v>N</v>
          </cell>
          <cell r="O2345">
            <v>229</v>
          </cell>
          <cell r="P2345">
            <v>117.32</v>
          </cell>
          <cell r="Q2345">
            <v>137.66999999999999</v>
          </cell>
          <cell r="R2345">
            <v>68</v>
          </cell>
          <cell r="S2345">
            <v>116</v>
          </cell>
          <cell r="T2345">
            <v>132</v>
          </cell>
          <cell r="U2345">
            <v>65</v>
          </cell>
          <cell r="V2345">
            <v>12592.86</v>
          </cell>
          <cell r="W2345">
            <v>3239</v>
          </cell>
          <cell r="X2345">
            <v>551636.28</v>
          </cell>
          <cell r="Y2345">
            <v>70108</v>
          </cell>
          <cell r="Z2345" t="str">
            <v xml:space="preserve">KAVIN POLYMERS </v>
          </cell>
          <cell r="AA2345">
            <v>4996</v>
          </cell>
          <cell r="AB2345">
            <v>830053.6</v>
          </cell>
          <cell r="AC2345">
            <v>3280</v>
          </cell>
        </row>
        <row r="2346">
          <cell r="F2346">
            <v>5775521</v>
          </cell>
          <cell r="G2346">
            <v>42</v>
          </cell>
          <cell r="H2346">
            <v>6</v>
          </cell>
          <cell r="I2346" t="str">
            <v>21</v>
          </cell>
          <cell r="J2346" t="str">
            <v>DAYA</v>
          </cell>
          <cell r="K2346" t="str">
            <v>38/8</v>
          </cell>
          <cell r="L2346" t="str">
            <v>-</v>
          </cell>
          <cell r="M2346" t="str">
            <v>B</v>
          </cell>
          <cell r="N2346" t="str">
            <v>D</v>
          </cell>
          <cell r="O2346">
            <v>50</v>
          </cell>
          <cell r="P2346">
            <v>85.5</v>
          </cell>
          <cell r="Q2346">
            <v>85.5</v>
          </cell>
          <cell r="R2346">
            <v>0</v>
          </cell>
          <cell r="S2346">
            <v>0</v>
          </cell>
          <cell r="T2346">
            <v>0</v>
          </cell>
          <cell r="U2346">
            <v>0</v>
          </cell>
          <cell r="V2346">
            <v>0</v>
          </cell>
          <cell r="W2346">
            <v>44</v>
          </cell>
          <cell r="X2346">
            <v>2880.5</v>
          </cell>
          <cell r="Y2346">
            <v>70042</v>
          </cell>
          <cell r="Z2346" t="str">
            <v xml:space="preserve">MY WAYZ        </v>
          </cell>
          <cell r="AA2346">
            <v>43</v>
          </cell>
          <cell r="AB2346">
            <v>2893.25</v>
          </cell>
          <cell r="AC2346">
            <v>18</v>
          </cell>
        </row>
        <row r="2347">
          <cell r="F2347">
            <v>5725521</v>
          </cell>
          <cell r="G2347">
            <v>42</v>
          </cell>
          <cell r="H2347">
            <v>6</v>
          </cell>
          <cell r="I2347" t="str">
            <v>21</v>
          </cell>
          <cell r="J2347" t="str">
            <v>KOKILA-K</v>
          </cell>
          <cell r="K2347" t="str">
            <v>47/8</v>
          </cell>
          <cell r="L2347" t="str">
            <v>+</v>
          </cell>
          <cell r="M2347" t="str">
            <v>J</v>
          </cell>
          <cell r="N2347" t="str">
            <v>N</v>
          </cell>
          <cell r="O2347">
            <v>229</v>
          </cell>
          <cell r="P2347">
            <v>117.32</v>
          </cell>
          <cell r="Q2347">
            <v>137.66999999999999</v>
          </cell>
          <cell r="R2347">
            <v>162</v>
          </cell>
          <cell r="S2347">
            <v>249</v>
          </cell>
          <cell r="T2347">
            <v>233</v>
          </cell>
          <cell r="U2347">
            <v>164</v>
          </cell>
          <cell r="V2347">
            <v>31692.38</v>
          </cell>
          <cell r="W2347">
            <v>5372</v>
          </cell>
          <cell r="X2347">
            <v>919374.6</v>
          </cell>
          <cell r="Y2347">
            <v>70108</v>
          </cell>
          <cell r="Z2347" t="str">
            <v xml:space="preserve">KAVIN POLYMERS </v>
          </cell>
          <cell r="AA2347">
            <v>6718</v>
          </cell>
          <cell r="AB2347">
            <v>1180177</v>
          </cell>
          <cell r="AC2347">
            <v>6616</v>
          </cell>
        </row>
        <row r="2348">
          <cell r="F2348">
            <v>5726521</v>
          </cell>
          <cell r="G2348">
            <v>42</v>
          </cell>
          <cell r="H2348">
            <v>6</v>
          </cell>
          <cell r="I2348" t="str">
            <v>21</v>
          </cell>
          <cell r="J2348" t="str">
            <v>KOKILA-K</v>
          </cell>
          <cell r="K2348" t="str">
            <v>47/8</v>
          </cell>
          <cell r="L2348" t="str">
            <v>+</v>
          </cell>
          <cell r="M2348" t="str">
            <v>J</v>
          </cell>
          <cell r="N2348" t="str">
            <v>N</v>
          </cell>
          <cell r="O2348">
            <v>229</v>
          </cell>
          <cell r="P2348">
            <v>117.32</v>
          </cell>
          <cell r="Q2348">
            <v>137.66999999999999</v>
          </cell>
          <cell r="R2348">
            <v>467</v>
          </cell>
          <cell r="S2348">
            <v>574</v>
          </cell>
          <cell r="T2348">
            <v>696</v>
          </cell>
          <cell r="U2348">
            <v>409</v>
          </cell>
          <cell r="V2348">
            <v>78606.67</v>
          </cell>
          <cell r="W2348">
            <v>11976</v>
          </cell>
          <cell r="X2348">
            <v>2015292.7</v>
          </cell>
          <cell r="Y2348">
            <v>70108</v>
          </cell>
          <cell r="Z2348" t="str">
            <v xml:space="preserve">KAVIN POLYMERS </v>
          </cell>
          <cell r="AA2348">
            <v>7448</v>
          </cell>
          <cell r="AB2348">
            <v>1293094.7</v>
          </cell>
          <cell r="AC2348">
            <v>7256</v>
          </cell>
        </row>
        <row r="2349">
          <cell r="F2349">
            <v>5727521</v>
          </cell>
          <cell r="G2349">
            <v>42</v>
          </cell>
          <cell r="H2349">
            <v>6</v>
          </cell>
          <cell r="I2349" t="str">
            <v>21</v>
          </cell>
          <cell r="J2349" t="str">
            <v>KOKILA-K</v>
          </cell>
          <cell r="K2349" t="str">
            <v>47/8</v>
          </cell>
          <cell r="L2349" t="str">
            <v>+</v>
          </cell>
          <cell r="M2349" t="str">
            <v>J</v>
          </cell>
          <cell r="N2349" t="str">
            <v>N</v>
          </cell>
          <cell r="O2349">
            <v>229</v>
          </cell>
          <cell r="P2349">
            <v>117.32</v>
          </cell>
          <cell r="Q2349">
            <v>137.66999999999999</v>
          </cell>
          <cell r="R2349">
            <v>35</v>
          </cell>
          <cell r="S2349">
            <v>49</v>
          </cell>
          <cell r="T2349">
            <v>48</v>
          </cell>
          <cell r="U2349">
            <v>43</v>
          </cell>
          <cell r="V2349">
            <v>8308.73</v>
          </cell>
          <cell r="W2349">
            <v>1983</v>
          </cell>
          <cell r="X2349">
            <v>337928.31</v>
          </cell>
          <cell r="Y2349">
            <v>70108</v>
          </cell>
          <cell r="Z2349" t="str">
            <v xml:space="preserve">KAVIN POLYMERS </v>
          </cell>
          <cell r="AA2349">
            <v>3547</v>
          </cell>
          <cell r="AB2349">
            <v>582426.78</v>
          </cell>
          <cell r="AC2349">
            <v>2117</v>
          </cell>
        </row>
        <row r="2350">
          <cell r="F2350">
            <v>5778045</v>
          </cell>
          <cell r="G2350">
            <v>42</v>
          </cell>
          <cell r="H2350">
            <v>6</v>
          </cell>
          <cell r="I2350" t="str">
            <v>45</v>
          </cell>
          <cell r="J2350" t="str">
            <v>DEEPA</v>
          </cell>
          <cell r="K2350" t="str">
            <v>00/0</v>
          </cell>
          <cell r="L2350" t="str">
            <v/>
          </cell>
          <cell r="M2350" t="str">
            <v>J</v>
          </cell>
          <cell r="N2350" t="str">
            <v>D</v>
          </cell>
          <cell r="O2350">
            <v>499</v>
          </cell>
          <cell r="P2350">
            <v>202.9</v>
          </cell>
          <cell r="Q2350">
            <v>238.1</v>
          </cell>
          <cell r="R2350">
            <v>59</v>
          </cell>
          <cell r="S2350">
            <v>21</v>
          </cell>
          <cell r="T2350">
            <v>24</v>
          </cell>
          <cell r="U2350">
            <v>29</v>
          </cell>
          <cell r="V2350">
            <v>12133.92</v>
          </cell>
          <cell r="W2350">
            <v>806</v>
          </cell>
          <cell r="X2350">
            <v>342594.54</v>
          </cell>
          <cell r="Y2350">
            <v>70108</v>
          </cell>
          <cell r="Z2350" t="str">
            <v xml:space="preserve">KAVIN POLYMERS </v>
          </cell>
          <cell r="AA2350">
            <v>1190</v>
          </cell>
          <cell r="AB2350">
            <v>493331.92</v>
          </cell>
          <cell r="AC2350">
            <v>1009</v>
          </cell>
        </row>
        <row r="2351">
          <cell r="F2351">
            <v>5775545</v>
          </cell>
          <cell r="G2351">
            <v>42</v>
          </cell>
          <cell r="H2351">
            <v>6</v>
          </cell>
          <cell r="I2351" t="str">
            <v>45</v>
          </cell>
          <cell r="J2351" t="str">
            <v>DEEPA</v>
          </cell>
          <cell r="K2351" t="str">
            <v>00/0</v>
          </cell>
          <cell r="L2351" t="str">
            <v/>
          </cell>
          <cell r="M2351" t="str">
            <v>J</v>
          </cell>
          <cell r="N2351" t="str">
            <v>D</v>
          </cell>
          <cell r="O2351">
            <v>499</v>
          </cell>
          <cell r="P2351">
            <v>202.9</v>
          </cell>
          <cell r="Q2351">
            <v>238.1</v>
          </cell>
          <cell r="R2351">
            <v>98</v>
          </cell>
          <cell r="S2351">
            <v>79</v>
          </cell>
          <cell r="T2351">
            <v>32</v>
          </cell>
          <cell r="U2351">
            <v>50</v>
          </cell>
          <cell r="V2351">
            <v>21111.74</v>
          </cell>
          <cell r="W2351">
            <v>994</v>
          </cell>
          <cell r="X2351">
            <v>427949.44</v>
          </cell>
          <cell r="Y2351">
            <v>70108</v>
          </cell>
          <cell r="Z2351" t="str">
            <v xml:space="preserve">KAVIN POLYMERS </v>
          </cell>
          <cell r="AA2351">
            <v>2042</v>
          </cell>
          <cell r="AB2351">
            <v>857728.59</v>
          </cell>
          <cell r="AC2351">
            <v>1248</v>
          </cell>
        </row>
        <row r="2352">
          <cell r="F2352">
            <v>5777046</v>
          </cell>
          <cell r="G2352">
            <v>42</v>
          </cell>
          <cell r="H2352">
            <v>6</v>
          </cell>
          <cell r="I2352" t="str">
            <v>46</v>
          </cell>
          <cell r="J2352" t="str">
            <v>RAINI</v>
          </cell>
          <cell r="K2352" t="str">
            <v>00/0</v>
          </cell>
          <cell r="L2352" t="str">
            <v/>
          </cell>
          <cell r="M2352" t="str">
            <v>J</v>
          </cell>
          <cell r="N2352" t="str">
            <v>D</v>
          </cell>
          <cell r="O2352">
            <v>499</v>
          </cell>
          <cell r="P2352">
            <v>195.9</v>
          </cell>
          <cell r="Q2352">
            <v>229.88</v>
          </cell>
          <cell r="R2352">
            <v>40</v>
          </cell>
          <cell r="S2352">
            <v>22</v>
          </cell>
          <cell r="T2352">
            <v>16</v>
          </cell>
          <cell r="U2352">
            <v>20</v>
          </cell>
          <cell r="V2352">
            <v>8530</v>
          </cell>
          <cell r="W2352">
            <v>844</v>
          </cell>
          <cell r="X2352">
            <v>366021.63</v>
          </cell>
          <cell r="Y2352">
            <v>70108</v>
          </cell>
          <cell r="Z2352" t="str">
            <v xml:space="preserve">KAVIN POLYMERS </v>
          </cell>
          <cell r="AA2352">
            <v>1538</v>
          </cell>
          <cell r="AB2352">
            <v>641495.89</v>
          </cell>
          <cell r="AC2352">
            <v>503</v>
          </cell>
        </row>
        <row r="2353">
          <cell r="F2353">
            <v>5779046</v>
          </cell>
          <cell r="G2353">
            <v>42</v>
          </cell>
          <cell r="H2353">
            <v>6</v>
          </cell>
          <cell r="I2353" t="str">
            <v>46</v>
          </cell>
          <cell r="J2353" t="str">
            <v>RAINI</v>
          </cell>
          <cell r="K2353" t="str">
            <v>00/0</v>
          </cell>
          <cell r="L2353" t="str">
            <v/>
          </cell>
          <cell r="M2353" t="str">
            <v>J</v>
          </cell>
          <cell r="N2353" t="str">
            <v>D</v>
          </cell>
          <cell r="O2353">
            <v>499</v>
          </cell>
          <cell r="P2353">
            <v>195.9</v>
          </cell>
          <cell r="Q2353">
            <v>229.88</v>
          </cell>
          <cell r="R2353">
            <v>35</v>
          </cell>
          <cell r="S2353">
            <v>24</v>
          </cell>
          <cell r="T2353">
            <v>26</v>
          </cell>
          <cell r="U2353">
            <v>41</v>
          </cell>
          <cell r="V2353">
            <v>17102.64</v>
          </cell>
          <cell r="W2353">
            <v>1139</v>
          </cell>
          <cell r="X2353">
            <v>482925.77</v>
          </cell>
          <cell r="Y2353">
            <v>70108</v>
          </cell>
          <cell r="Z2353" t="str">
            <v xml:space="preserve">KAVIN POLYMERS </v>
          </cell>
          <cell r="AA2353">
            <v>1882</v>
          </cell>
          <cell r="AB2353">
            <v>783927.4</v>
          </cell>
          <cell r="AC2353">
            <v>541</v>
          </cell>
        </row>
        <row r="2354">
          <cell r="F2354">
            <v>5779051</v>
          </cell>
          <cell r="G2354">
            <v>42</v>
          </cell>
          <cell r="H2354">
            <v>6</v>
          </cell>
          <cell r="I2354" t="str">
            <v>51</v>
          </cell>
          <cell r="J2354" t="str">
            <v>MASHA</v>
          </cell>
          <cell r="K2354" t="str">
            <v>00/0</v>
          </cell>
          <cell r="L2354" t="str">
            <v/>
          </cell>
          <cell r="M2354" t="str">
            <v>B</v>
          </cell>
          <cell r="N2354" t="str">
            <v>D</v>
          </cell>
          <cell r="O2354">
            <v>199</v>
          </cell>
          <cell r="P2354">
            <v>85.95</v>
          </cell>
          <cell r="Q2354">
            <v>100.86</v>
          </cell>
          <cell r="R2354">
            <v>1</v>
          </cell>
          <cell r="S2354">
            <v>2</v>
          </cell>
          <cell r="T2354">
            <v>2</v>
          </cell>
          <cell r="U2354">
            <v>3</v>
          </cell>
          <cell r="V2354">
            <v>510.27</v>
          </cell>
          <cell r="W2354">
            <v>81</v>
          </cell>
          <cell r="X2354">
            <v>13717.75</v>
          </cell>
          <cell r="Y2354">
            <v>70108</v>
          </cell>
          <cell r="Z2354" t="str">
            <v xml:space="preserve">KAVIN POLYMERS </v>
          </cell>
          <cell r="AA2354">
            <v>116</v>
          </cell>
          <cell r="AB2354">
            <v>19458.240000000002</v>
          </cell>
          <cell r="AC2354">
            <v>1264</v>
          </cell>
        </row>
        <row r="2355">
          <cell r="F2355">
            <v>5775551</v>
          </cell>
          <cell r="G2355">
            <v>42</v>
          </cell>
          <cell r="H2355">
            <v>6</v>
          </cell>
          <cell r="I2355" t="str">
            <v>51</v>
          </cell>
          <cell r="J2355" t="str">
            <v>MASHA</v>
          </cell>
          <cell r="K2355" t="str">
            <v>00/0</v>
          </cell>
          <cell r="L2355" t="str">
            <v/>
          </cell>
          <cell r="M2355" t="str">
            <v>B</v>
          </cell>
          <cell r="N2355" t="str">
            <v>D</v>
          </cell>
          <cell r="O2355">
            <v>199</v>
          </cell>
          <cell r="P2355">
            <v>85.95</v>
          </cell>
          <cell r="Q2355">
            <v>100.86</v>
          </cell>
          <cell r="R2355">
            <v>2</v>
          </cell>
          <cell r="S2355">
            <v>1</v>
          </cell>
          <cell r="T2355">
            <v>1</v>
          </cell>
          <cell r="U2355">
            <v>2</v>
          </cell>
          <cell r="V2355">
            <v>340.18</v>
          </cell>
          <cell r="W2355">
            <v>18</v>
          </cell>
          <cell r="X2355">
            <v>3019.09</v>
          </cell>
          <cell r="Y2355">
            <v>70108</v>
          </cell>
          <cell r="Z2355" t="str">
            <v xml:space="preserve">KAVIN POLYMERS </v>
          </cell>
          <cell r="AA2355">
            <v>43</v>
          </cell>
          <cell r="AB2355">
            <v>7245.83</v>
          </cell>
          <cell r="AC2355">
            <v>399</v>
          </cell>
        </row>
        <row r="2356">
          <cell r="F2356">
            <v>5776067</v>
          </cell>
          <cell r="G2356">
            <v>42</v>
          </cell>
          <cell r="H2356">
            <v>6</v>
          </cell>
          <cell r="I2356" t="str">
            <v>67</v>
          </cell>
          <cell r="J2356" t="str">
            <v>AMALKA</v>
          </cell>
          <cell r="K2356" t="str">
            <v>00/0</v>
          </cell>
          <cell r="L2356" t="str">
            <v/>
          </cell>
          <cell r="M2356" t="str">
            <v>J</v>
          </cell>
          <cell r="N2356" t="str">
            <v>N</v>
          </cell>
          <cell r="O2356">
            <v>349</v>
          </cell>
          <cell r="P2356">
            <v>148.38999999999999</v>
          </cell>
          <cell r="Q2356">
            <v>174.13</v>
          </cell>
          <cell r="R2356">
            <v>64</v>
          </cell>
          <cell r="S2356">
            <v>49</v>
          </cell>
          <cell r="T2356">
            <v>63</v>
          </cell>
          <cell r="U2356">
            <v>74</v>
          </cell>
          <cell r="V2356">
            <v>21596.21</v>
          </cell>
          <cell r="W2356">
            <v>1837</v>
          </cell>
          <cell r="X2356">
            <v>544468.89</v>
          </cell>
          <cell r="Y2356">
            <v>70083</v>
          </cell>
          <cell r="Z2356" t="str">
            <v>SINWA RUBBER IN</v>
          </cell>
          <cell r="AA2356">
            <v>2774</v>
          </cell>
          <cell r="AB2356">
            <v>805017.51</v>
          </cell>
          <cell r="AC2356">
            <v>3711</v>
          </cell>
        </row>
        <row r="2357">
          <cell r="F2357">
            <v>5779067</v>
          </cell>
          <cell r="G2357">
            <v>42</v>
          </cell>
          <cell r="H2357">
            <v>6</v>
          </cell>
          <cell r="I2357" t="str">
            <v>67</v>
          </cell>
          <cell r="J2357" t="str">
            <v>AMALKA</v>
          </cell>
          <cell r="K2357" t="str">
            <v>00/0</v>
          </cell>
          <cell r="L2357" t="str">
            <v/>
          </cell>
          <cell r="M2357" t="str">
            <v>J</v>
          </cell>
          <cell r="N2357" t="str">
            <v>N</v>
          </cell>
          <cell r="O2357">
            <v>349</v>
          </cell>
          <cell r="P2357">
            <v>148.38999999999999</v>
          </cell>
          <cell r="Q2357">
            <v>174.13</v>
          </cell>
          <cell r="R2357">
            <v>80</v>
          </cell>
          <cell r="S2357">
            <v>69</v>
          </cell>
          <cell r="T2357">
            <v>72</v>
          </cell>
          <cell r="U2357">
            <v>68</v>
          </cell>
          <cell r="V2357">
            <v>19955.61</v>
          </cell>
          <cell r="W2357">
            <v>2151</v>
          </cell>
          <cell r="X2357">
            <v>650195</v>
          </cell>
          <cell r="Y2357">
            <v>70083</v>
          </cell>
          <cell r="Z2357" t="str">
            <v>SINWA RUBBER IN</v>
          </cell>
          <cell r="AA2357">
            <v>3940</v>
          </cell>
          <cell r="AB2357">
            <v>1265324</v>
          </cell>
          <cell r="AC2357">
            <v>3957</v>
          </cell>
        </row>
        <row r="2358">
          <cell r="F2358">
            <v>5779071</v>
          </cell>
          <cell r="G2358">
            <v>42</v>
          </cell>
          <cell r="H2358">
            <v>6</v>
          </cell>
          <cell r="I2358" t="str">
            <v>71</v>
          </cell>
          <cell r="J2358" t="str">
            <v>KOKILAA</v>
          </cell>
          <cell r="K2358" t="str">
            <v>27/8</v>
          </cell>
          <cell r="L2358" t="str">
            <v>-</v>
          </cell>
          <cell r="M2358" t="str">
            <v>J</v>
          </cell>
          <cell r="N2358" t="str">
            <v>D</v>
          </cell>
          <cell r="O2358">
            <v>149</v>
          </cell>
          <cell r="P2358">
            <v>101</v>
          </cell>
          <cell r="Q2358">
            <v>118.52</v>
          </cell>
          <cell r="R2358">
            <v>0</v>
          </cell>
          <cell r="S2358">
            <v>0</v>
          </cell>
          <cell r="T2358">
            <v>1</v>
          </cell>
          <cell r="U2358">
            <v>0</v>
          </cell>
          <cell r="V2358">
            <v>0</v>
          </cell>
          <cell r="W2358">
            <v>34</v>
          </cell>
          <cell r="X2358">
            <v>4396.28</v>
          </cell>
          <cell r="Y2358">
            <v>70014</v>
          </cell>
          <cell r="Z2358" t="str">
            <v xml:space="preserve">FA FASHION     </v>
          </cell>
          <cell r="AA2358">
            <v>45</v>
          </cell>
          <cell r="AB2358">
            <v>7475.43</v>
          </cell>
          <cell r="AC2358">
            <v>1268</v>
          </cell>
        </row>
        <row r="2359">
          <cell r="F2359">
            <v>5729076</v>
          </cell>
          <cell r="G2359">
            <v>42</v>
          </cell>
          <cell r="H2359">
            <v>6</v>
          </cell>
          <cell r="I2359" t="str">
            <v>76</v>
          </cell>
          <cell r="J2359" t="str">
            <v>KALINDI</v>
          </cell>
          <cell r="K2359" t="str">
            <v>00/0</v>
          </cell>
          <cell r="L2359" t="str">
            <v/>
          </cell>
          <cell r="M2359" t="str">
            <v>J</v>
          </cell>
          <cell r="N2359" t="str">
            <v>D</v>
          </cell>
          <cell r="O2359">
            <v>399</v>
          </cell>
          <cell r="P2359">
            <v>171.32</v>
          </cell>
          <cell r="Q2359">
            <v>201.04</v>
          </cell>
          <cell r="R2359">
            <v>86</v>
          </cell>
          <cell r="S2359">
            <v>58</v>
          </cell>
          <cell r="T2359">
            <v>50</v>
          </cell>
          <cell r="U2359">
            <v>74</v>
          </cell>
          <cell r="V2359">
            <v>25116.85</v>
          </cell>
          <cell r="W2359">
            <v>1781</v>
          </cell>
          <cell r="X2359">
            <v>607719.56999999995</v>
          </cell>
          <cell r="Y2359">
            <v>70108</v>
          </cell>
          <cell r="Z2359" t="str">
            <v xml:space="preserve">KAVIN POLYMERS </v>
          </cell>
          <cell r="AA2359">
            <v>555</v>
          </cell>
          <cell r="AB2359">
            <v>191661.37</v>
          </cell>
        </row>
        <row r="2360">
          <cell r="F2360">
            <v>5725076</v>
          </cell>
          <cell r="G2360">
            <v>42</v>
          </cell>
          <cell r="H2360">
            <v>6</v>
          </cell>
          <cell r="I2360" t="str">
            <v>76</v>
          </cell>
          <cell r="J2360" t="str">
            <v>KALINDI</v>
          </cell>
          <cell r="K2360" t="str">
            <v>00/0</v>
          </cell>
          <cell r="L2360" t="str">
            <v/>
          </cell>
          <cell r="M2360" t="str">
            <v>J</v>
          </cell>
          <cell r="N2360" t="str">
            <v>D</v>
          </cell>
          <cell r="O2360">
            <v>399</v>
          </cell>
          <cell r="P2360">
            <v>171.32</v>
          </cell>
          <cell r="Q2360">
            <v>201.04</v>
          </cell>
          <cell r="R2360">
            <v>53</v>
          </cell>
          <cell r="S2360">
            <v>55</v>
          </cell>
          <cell r="T2360">
            <v>22</v>
          </cell>
          <cell r="U2360">
            <v>44</v>
          </cell>
          <cell r="V2360">
            <v>14954.16</v>
          </cell>
          <cell r="W2360">
            <v>958</v>
          </cell>
          <cell r="X2360">
            <v>331057.53999999998</v>
          </cell>
          <cell r="Y2360">
            <v>70108</v>
          </cell>
          <cell r="Z2360" t="str">
            <v xml:space="preserve">KAVIN POLYMERS </v>
          </cell>
          <cell r="AA2360">
            <v>507</v>
          </cell>
          <cell r="AB2360">
            <v>175496.59</v>
          </cell>
        </row>
        <row r="2361">
          <cell r="F2361">
            <v>5722082</v>
          </cell>
          <cell r="G2361">
            <v>42</v>
          </cell>
          <cell r="H2361">
            <v>6</v>
          </cell>
          <cell r="I2361" t="str">
            <v>82</v>
          </cell>
          <cell r="J2361" t="str">
            <v>ROSHANI</v>
          </cell>
          <cell r="K2361" t="str">
            <v>00/0</v>
          </cell>
          <cell r="L2361" t="str">
            <v/>
          </cell>
          <cell r="M2361" t="str">
            <v>J</v>
          </cell>
          <cell r="N2361" t="str">
            <v>D</v>
          </cell>
          <cell r="O2361">
            <v>299</v>
          </cell>
          <cell r="P2361">
            <v>131.32</v>
          </cell>
          <cell r="Q2361">
            <v>154.1</v>
          </cell>
          <cell r="R2361">
            <v>50</v>
          </cell>
          <cell r="S2361">
            <v>18</v>
          </cell>
          <cell r="T2361">
            <v>22</v>
          </cell>
          <cell r="U2361">
            <v>20</v>
          </cell>
          <cell r="V2361">
            <v>5072.8599999999997</v>
          </cell>
          <cell r="W2361">
            <v>639</v>
          </cell>
          <cell r="X2361">
            <v>164030.59</v>
          </cell>
          <cell r="Y2361">
            <v>70108</v>
          </cell>
          <cell r="Z2361" t="str">
            <v xml:space="preserve">KAVIN POLYMERS </v>
          </cell>
          <cell r="AA2361">
            <v>337</v>
          </cell>
          <cell r="AB2361">
            <v>87648.87</v>
          </cell>
        </row>
        <row r="2362">
          <cell r="F2362">
            <v>5728082</v>
          </cell>
          <cell r="G2362">
            <v>42</v>
          </cell>
          <cell r="H2362">
            <v>6</v>
          </cell>
          <cell r="I2362" t="str">
            <v>82</v>
          </cell>
          <cell r="J2362" t="str">
            <v>ROSHANI</v>
          </cell>
          <cell r="K2362" t="str">
            <v>00/0</v>
          </cell>
          <cell r="L2362" t="str">
            <v/>
          </cell>
          <cell r="M2362" t="str">
            <v>J</v>
          </cell>
          <cell r="N2362" t="str">
            <v>D</v>
          </cell>
          <cell r="O2362">
            <v>299</v>
          </cell>
          <cell r="P2362">
            <v>131.32</v>
          </cell>
          <cell r="Q2362">
            <v>154.1</v>
          </cell>
          <cell r="R2362">
            <v>10</v>
          </cell>
          <cell r="S2362">
            <v>13</v>
          </cell>
          <cell r="T2362">
            <v>2</v>
          </cell>
          <cell r="U2362">
            <v>7</v>
          </cell>
          <cell r="V2362">
            <v>1788.92</v>
          </cell>
          <cell r="W2362">
            <v>194</v>
          </cell>
          <cell r="X2362">
            <v>49386.94</v>
          </cell>
          <cell r="Y2362">
            <v>70108</v>
          </cell>
          <cell r="Z2362" t="str">
            <v xml:space="preserve">KAVIN POLYMERS </v>
          </cell>
          <cell r="AA2362">
            <v>121</v>
          </cell>
          <cell r="AB2362">
            <v>31607.48</v>
          </cell>
        </row>
        <row r="2363">
          <cell r="F2363">
            <v>5779096</v>
          </cell>
          <cell r="G2363">
            <v>42</v>
          </cell>
          <cell r="H2363">
            <v>6</v>
          </cell>
          <cell r="I2363" t="str">
            <v>96</v>
          </cell>
          <cell r="J2363" t="str">
            <v>CHECKER</v>
          </cell>
          <cell r="K2363" t="str">
            <v>18/8</v>
          </cell>
          <cell r="L2363" t="str">
            <v>-</v>
          </cell>
          <cell r="M2363" t="str">
            <v>B</v>
          </cell>
          <cell r="N2363" t="str">
            <v>D</v>
          </cell>
          <cell r="O2363">
            <v>199</v>
          </cell>
          <cell r="P2363">
            <v>100.68</v>
          </cell>
          <cell r="Q2363">
            <v>118.14</v>
          </cell>
          <cell r="R2363">
            <v>29</v>
          </cell>
          <cell r="S2363">
            <v>14</v>
          </cell>
          <cell r="T2363">
            <v>23</v>
          </cell>
          <cell r="U2363">
            <v>20</v>
          </cell>
          <cell r="V2363">
            <v>2724.84</v>
          </cell>
          <cell r="W2363">
            <v>380</v>
          </cell>
          <cell r="X2363">
            <v>63940.23</v>
          </cell>
          <cell r="Y2363">
            <v>70108</v>
          </cell>
          <cell r="Z2363" t="str">
            <v xml:space="preserve">KAVIN POLYMERS </v>
          </cell>
          <cell r="AA2363">
            <v>320</v>
          </cell>
          <cell r="AB2363">
            <v>56921.27</v>
          </cell>
          <cell r="AC2363">
            <v>688</v>
          </cell>
        </row>
        <row r="2364">
          <cell r="F2364">
            <v>5775596</v>
          </cell>
          <cell r="G2364">
            <v>42</v>
          </cell>
          <cell r="H2364">
            <v>6</v>
          </cell>
          <cell r="I2364" t="str">
            <v>96</v>
          </cell>
          <cell r="J2364" t="str">
            <v>CHECKER</v>
          </cell>
          <cell r="K2364" t="str">
            <v>18/8</v>
          </cell>
          <cell r="L2364" t="str">
            <v>-</v>
          </cell>
          <cell r="M2364" t="str">
            <v>B</v>
          </cell>
          <cell r="N2364" t="str">
            <v>D</v>
          </cell>
          <cell r="O2364">
            <v>199</v>
          </cell>
          <cell r="P2364">
            <v>100.68</v>
          </cell>
          <cell r="Q2364">
            <v>118.14</v>
          </cell>
          <cell r="R2364">
            <v>22</v>
          </cell>
          <cell r="S2364">
            <v>24</v>
          </cell>
          <cell r="T2364">
            <v>32</v>
          </cell>
          <cell r="U2364">
            <v>25</v>
          </cell>
          <cell r="V2364">
            <v>3634.39</v>
          </cell>
          <cell r="W2364">
            <v>456</v>
          </cell>
          <cell r="X2364">
            <v>76282.789999999994</v>
          </cell>
          <cell r="Y2364">
            <v>70108</v>
          </cell>
          <cell r="Z2364" t="str">
            <v xml:space="preserve">KAVIN POLYMERS </v>
          </cell>
          <cell r="AA2364">
            <v>379</v>
          </cell>
          <cell r="AB2364">
            <v>57257.61</v>
          </cell>
          <cell r="AC2364">
            <v>706</v>
          </cell>
        </row>
        <row r="2365">
          <cell r="F2365">
            <v>5715534</v>
          </cell>
          <cell r="G2365">
            <v>42</v>
          </cell>
          <cell r="H2365">
            <v>8</v>
          </cell>
          <cell r="I2365" t="str">
            <v>34</v>
          </cell>
          <cell r="J2365" t="str">
            <v>NEHAA</v>
          </cell>
          <cell r="K2365" t="str">
            <v>38/8</v>
          </cell>
          <cell r="L2365" t="str">
            <v>-</v>
          </cell>
          <cell r="M2365" t="str">
            <v>J</v>
          </cell>
          <cell r="N2365" t="str">
            <v>D</v>
          </cell>
          <cell r="O2365">
            <v>100</v>
          </cell>
          <cell r="P2365">
            <v>309.01</v>
          </cell>
          <cell r="Q2365">
            <v>362.61</v>
          </cell>
          <cell r="R2365">
            <v>0</v>
          </cell>
          <cell r="S2365">
            <v>1</v>
          </cell>
          <cell r="T2365">
            <v>0</v>
          </cell>
          <cell r="U2365">
            <v>0</v>
          </cell>
          <cell r="V2365">
            <v>0</v>
          </cell>
          <cell r="W2365">
            <v>10</v>
          </cell>
          <cell r="X2365">
            <v>870.08</v>
          </cell>
          <cell r="Y2365">
            <v>70083</v>
          </cell>
          <cell r="Z2365" t="str">
            <v>SINWA RUBBER IN</v>
          </cell>
          <cell r="AA2365">
            <v>7</v>
          </cell>
          <cell r="AB2365">
            <v>2091.04</v>
          </cell>
          <cell r="AC2365">
            <v>24</v>
          </cell>
        </row>
        <row r="2366">
          <cell r="F2366">
            <v>5775035</v>
          </cell>
          <cell r="G2366">
            <v>42</v>
          </cell>
          <cell r="H2366">
            <v>8</v>
          </cell>
          <cell r="I2366" t="str">
            <v>35</v>
          </cell>
          <cell r="J2366" t="str">
            <v>SANDY</v>
          </cell>
          <cell r="K2366" t="str">
            <v>00/0</v>
          </cell>
          <cell r="L2366" t="str">
            <v/>
          </cell>
          <cell r="M2366" t="str">
            <v>J</v>
          </cell>
          <cell r="N2366" t="str">
            <v>D</v>
          </cell>
          <cell r="O2366">
            <v>299</v>
          </cell>
          <cell r="P2366">
            <v>154</v>
          </cell>
          <cell r="Q2366">
            <v>154</v>
          </cell>
          <cell r="R2366">
            <v>12</v>
          </cell>
          <cell r="S2366">
            <v>8</v>
          </cell>
          <cell r="T2366">
            <v>9</v>
          </cell>
          <cell r="U2366">
            <v>4</v>
          </cell>
          <cell r="V2366">
            <v>1022.24</v>
          </cell>
          <cell r="W2366">
            <v>193</v>
          </cell>
          <cell r="X2366">
            <v>48939.68</v>
          </cell>
          <cell r="Y2366">
            <v>14100</v>
          </cell>
          <cell r="Z2366" t="str">
            <v>LEATHER FACTORY</v>
          </cell>
          <cell r="AA2366">
            <v>458</v>
          </cell>
          <cell r="AB2366">
            <v>110859.17</v>
          </cell>
          <cell r="AC2366">
            <v>1810</v>
          </cell>
        </row>
        <row r="2367">
          <cell r="F2367">
            <v>5777035</v>
          </cell>
          <cell r="G2367">
            <v>42</v>
          </cell>
          <cell r="H2367">
            <v>8</v>
          </cell>
          <cell r="I2367" t="str">
            <v>35</v>
          </cell>
          <cell r="J2367" t="str">
            <v>SANDY</v>
          </cell>
          <cell r="K2367" t="str">
            <v>00/0</v>
          </cell>
          <cell r="L2367" t="str">
            <v/>
          </cell>
          <cell r="M2367" t="str">
            <v>J</v>
          </cell>
          <cell r="N2367" t="str">
            <v>D</v>
          </cell>
          <cell r="O2367">
            <v>299</v>
          </cell>
          <cell r="P2367">
            <v>154</v>
          </cell>
          <cell r="Q2367">
            <v>154</v>
          </cell>
          <cell r="R2367">
            <v>2</v>
          </cell>
          <cell r="S2367">
            <v>19</v>
          </cell>
          <cell r="T2367">
            <v>1</v>
          </cell>
          <cell r="U2367">
            <v>6</v>
          </cell>
          <cell r="V2367">
            <v>1533.36</v>
          </cell>
          <cell r="W2367">
            <v>166</v>
          </cell>
          <cell r="X2367">
            <v>39682.910000000003</v>
          </cell>
          <cell r="Y2367">
            <v>14100</v>
          </cell>
          <cell r="Z2367" t="str">
            <v>LEATHER FACTORY</v>
          </cell>
          <cell r="AA2367">
            <v>337</v>
          </cell>
          <cell r="AB2367">
            <v>83721.13</v>
          </cell>
          <cell r="AC2367">
            <v>881</v>
          </cell>
        </row>
        <row r="2368">
          <cell r="F2368">
            <v>4777036</v>
          </cell>
          <cell r="G2368">
            <v>42</v>
          </cell>
          <cell r="H2368">
            <v>8</v>
          </cell>
          <cell r="I2368" t="str">
            <v>36</v>
          </cell>
          <cell r="J2368" t="str">
            <v>SANDY</v>
          </cell>
          <cell r="K2368" t="str">
            <v>00/0</v>
          </cell>
          <cell r="L2368" t="str">
            <v/>
          </cell>
          <cell r="M2368" t="str">
            <v>J</v>
          </cell>
          <cell r="N2368" t="str">
            <v>D</v>
          </cell>
          <cell r="O2368">
            <v>299</v>
          </cell>
          <cell r="P2368">
            <v>154</v>
          </cell>
          <cell r="Q2368">
            <v>154</v>
          </cell>
          <cell r="R2368">
            <v>1</v>
          </cell>
          <cell r="S2368">
            <v>2</v>
          </cell>
          <cell r="T2368">
            <v>3</v>
          </cell>
          <cell r="U2368">
            <v>3</v>
          </cell>
          <cell r="V2368">
            <v>766.68</v>
          </cell>
          <cell r="W2368">
            <v>107</v>
          </cell>
          <cell r="X2368">
            <v>27255.46</v>
          </cell>
          <cell r="Y2368">
            <v>13100</v>
          </cell>
          <cell r="Z2368" t="str">
            <v xml:space="preserve">RUBBER FACTORY </v>
          </cell>
          <cell r="AA2368">
            <v>78</v>
          </cell>
          <cell r="AB2368">
            <v>17595.12</v>
          </cell>
          <cell r="AC2368">
            <v>20</v>
          </cell>
        </row>
        <row r="2369">
          <cell r="F2369">
            <v>5779040</v>
          </cell>
          <cell r="G2369">
            <v>42</v>
          </cell>
          <cell r="H2369">
            <v>8</v>
          </cell>
          <cell r="I2369" t="str">
            <v>40</v>
          </cell>
          <cell r="J2369" t="str">
            <v>KOKILA NEW</v>
          </cell>
          <cell r="K2369" t="str">
            <v>00/0</v>
          </cell>
          <cell r="L2369" t="str">
            <v/>
          </cell>
          <cell r="M2369" t="str">
            <v>J</v>
          </cell>
          <cell r="N2369" t="str">
            <v>D</v>
          </cell>
          <cell r="O2369">
            <v>199</v>
          </cell>
          <cell r="P2369">
            <v>93.74</v>
          </cell>
          <cell r="Q2369">
            <v>110</v>
          </cell>
          <cell r="R2369">
            <v>2</v>
          </cell>
          <cell r="S2369">
            <v>0</v>
          </cell>
          <cell r="T2369">
            <v>3</v>
          </cell>
          <cell r="U2369">
            <v>2</v>
          </cell>
          <cell r="V2369">
            <v>340.18</v>
          </cell>
          <cell r="W2369">
            <v>24</v>
          </cell>
          <cell r="X2369">
            <v>4048.14</v>
          </cell>
          <cell r="Y2369">
            <v>70083</v>
          </cell>
          <cell r="Z2369" t="str">
            <v>SINWA RUBBER IN</v>
          </cell>
          <cell r="AA2369">
            <v>70</v>
          </cell>
          <cell r="AB2369">
            <v>11363.74</v>
          </cell>
          <cell r="AC2369">
            <v>1453</v>
          </cell>
        </row>
        <row r="2370">
          <cell r="F2370">
            <v>5775040</v>
          </cell>
          <cell r="G2370">
            <v>42</v>
          </cell>
          <cell r="H2370">
            <v>8</v>
          </cell>
          <cell r="I2370" t="str">
            <v>40</v>
          </cell>
          <cell r="J2370" t="str">
            <v>KOKILA NEW</v>
          </cell>
          <cell r="K2370" t="str">
            <v>00/0</v>
          </cell>
          <cell r="L2370" t="str">
            <v/>
          </cell>
          <cell r="M2370" t="str">
            <v>J</v>
          </cell>
          <cell r="N2370" t="str">
            <v>D</v>
          </cell>
          <cell r="O2370">
            <v>199</v>
          </cell>
          <cell r="P2370">
            <v>93.74</v>
          </cell>
          <cell r="Q2370">
            <v>110</v>
          </cell>
          <cell r="R2370">
            <v>0</v>
          </cell>
          <cell r="S2370">
            <v>0</v>
          </cell>
          <cell r="T2370">
            <v>1</v>
          </cell>
          <cell r="U2370">
            <v>0</v>
          </cell>
          <cell r="V2370">
            <v>0</v>
          </cell>
          <cell r="W2370">
            <v>12</v>
          </cell>
          <cell r="X2370">
            <v>2041.08</v>
          </cell>
          <cell r="Y2370">
            <v>70083</v>
          </cell>
          <cell r="Z2370" t="str">
            <v>SINWA RUBBER IN</v>
          </cell>
          <cell r="AA2370">
            <v>192</v>
          </cell>
          <cell r="AB2370">
            <v>31134.76</v>
          </cell>
          <cell r="AC2370">
            <v>1239</v>
          </cell>
        </row>
        <row r="2371">
          <cell r="F2371">
            <v>5776040</v>
          </cell>
          <cell r="G2371">
            <v>42</v>
          </cell>
          <cell r="H2371">
            <v>8</v>
          </cell>
          <cell r="I2371" t="str">
            <v>40</v>
          </cell>
          <cell r="J2371" t="str">
            <v>KOKILA NEW</v>
          </cell>
          <cell r="K2371" t="str">
            <v>00/0</v>
          </cell>
          <cell r="L2371" t="str">
            <v/>
          </cell>
          <cell r="M2371" t="str">
            <v>J</v>
          </cell>
          <cell r="N2371" t="str">
            <v>D</v>
          </cell>
          <cell r="O2371">
            <v>199</v>
          </cell>
          <cell r="P2371">
            <v>93.74</v>
          </cell>
          <cell r="Q2371">
            <v>110</v>
          </cell>
          <cell r="R2371">
            <v>0</v>
          </cell>
          <cell r="S2371">
            <v>0</v>
          </cell>
          <cell r="T2371">
            <v>1</v>
          </cell>
          <cell r="U2371">
            <v>1</v>
          </cell>
          <cell r="V2371">
            <v>84.62</v>
          </cell>
          <cell r="W2371">
            <v>67</v>
          </cell>
          <cell r="X2371">
            <v>11285.04</v>
          </cell>
          <cell r="Y2371">
            <v>70083</v>
          </cell>
          <cell r="Z2371" t="str">
            <v>SINWA RUBBER IN</v>
          </cell>
          <cell r="AA2371">
            <v>317</v>
          </cell>
          <cell r="AB2371">
            <v>52506.53</v>
          </cell>
          <cell r="AC2371">
            <v>1439</v>
          </cell>
        </row>
        <row r="2372">
          <cell r="F2372">
            <v>5777040</v>
          </cell>
          <cell r="G2372">
            <v>42</v>
          </cell>
          <cell r="H2372">
            <v>8</v>
          </cell>
          <cell r="I2372" t="str">
            <v>40</v>
          </cell>
          <cell r="J2372" t="str">
            <v>KOKILA NEW</v>
          </cell>
          <cell r="K2372" t="str">
            <v>00/0</v>
          </cell>
          <cell r="L2372" t="str">
            <v/>
          </cell>
          <cell r="M2372" t="str">
            <v>J</v>
          </cell>
          <cell r="N2372" t="str">
            <v>D</v>
          </cell>
          <cell r="O2372">
            <v>199</v>
          </cell>
          <cell r="P2372">
            <v>93.74</v>
          </cell>
          <cell r="Q2372">
            <v>110</v>
          </cell>
          <cell r="R2372">
            <v>0</v>
          </cell>
          <cell r="S2372">
            <v>0</v>
          </cell>
          <cell r="T2372">
            <v>0</v>
          </cell>
          <cell r="U2372">
            <v>0</v>
          </cell>
          <cell r="V2372">
            <v>0</v>
          </cell>
          <cell r="W2372">
            <v>4</v>
          </cell>
          <cell r="X2372">
            <v>680.36</v>
          </cell>
          <cell r="Y2372">
            <v>70083</v>
          </cell>
          <cell r="Z2372" t="str">
            <v>SINWA RUBBER IN</v>
          </cell>
          <cell r="AA2372">
            <v>34</v>
          </cell>
          <cell r="AB2372">
            <v>5723.52</v>
          </cell>
          <cell r="AC2372">
            <v>747</v>
          </cell>
        </row>
        <row r="2373">
          <cell r="F2373">
            <v>5772541</v>
          </cell>
          <cell r="G2373">
            <v>42</v>
          </cell>
          <cell r="H2373">
            <v>8</v>
          </cell>
          <cell r="I2373" t="str">
            <v>41</v>
          </cell>
          <cell r="J2373" t="str">
            <v>MEHENDI</v>
          </cell>
          <cell r="K2373" t="str">
            <v>00/0</v>
          </cell>
          <cell r="L2373" t="str">
            <v/>
          </cell>
          <cell r="M2373" t="str">
            <v>J</v>
          </cell>
          <cell r="N2373" t="str">
            <v>N</v>
          </cell>
          <cell r="O2373">
            <v>349</v>
          </cell>
          <cell r="P2373">
            <v>149.13</v>
          </cell>
          <cell r="Q2373">
            <v>175</v>
          </cell>
          <cell r="R2373">
            <v>15</v>
          </cell>
          <cell r="S2373">
            <v>18</v>
          </cell>
          <cell r="T2373">
            <v>14</v>
          </cell>
          <cell r="U2373">
            <v>13</v>
          </cell>
          <cell r="V2373">
            <v>3579.49</v>
          </cell>
          <cell r="W2373">
            <v>505</v>
          </cell>
          <cell r="X2373">
            <v>149279.29</v>
          </cell>
          <cell r="Y2373">
            <v>70083</v>
          </cell>
          <cell r="Z2373" t="str">
            <v>SINWA RUBBER IN</v>
          </cell>
          <cell r="AA2373">
            <v>841</v>
          </cell>
          <cell r="AB2373">
            <v>244511.48</v>
          </cell>
          <cell r="AC2373">
            <v>874</v>
          </cell>
        </row>
        <row r="2374">
          <cell r="F2374">
            <v>5775041</v>
          </cell>
          <cell r="G2374">
            <v>42</v>
          </cell>
          <cell r="H2374">
            <v>8</v>
          </cell>
          <cell r="I2374" t="str">
            <v>41</v>
          </cell>
          <cell r="J2374" t="str">
            <v>MEHENDI</v>
          </cell>
          <cell r="K2374" t="str">
            <v>00/0</v>
          </cell>
          <cell r="L2374" t="str">
            <v/>
          </cell>
          <cell r="M2374" t="str">
            <v>J</v>
          </cell>
          <cell r="N2374" t="str">
            <v>N</v>
          </cell>
          <cell r="O2374">
            <v>349</v>
          </cell>
          <cell r="P2374">
            <v>149.13</v>
          </cell>
          <cell r="Q2374">
            <v>175</v>
          </cell>
          <cell r="R2374">
            <v>37</v>
          </cell>
          <cell r="S2374">
            <v>22</v>
          </cell>
          <cell r="T2374">
            <v>24</v>
          </cell>
          <cell r="U2374">
            <v>38</v>
          </cell>
          <cell r="V2374">
            <v>11335.02</v>
          </cell>
          <cell r="W2374">
            <v>781</v>
          </cell>
          <cell r="X2374">
            <v>231532.78</v>
          </cell>
          <cell r="Y2374">
            <v>70083</v>
          </cell>
          <cell r="Z2374" t="str">
            <v>SINWA RUBBER IN</v>
          </cell>
          <cell r="AA2374">
            <v>1426</v>
          </cell>
          <cell r="AB2374">
            <v>416756.14</v>
          </cell>
          <cell r="AC2374">
            <v>1188</v>
          </cell>
        </row>
        <row r="2375">
          <cell r="F2375">
            <v>5778041</v>
          </cell>
          <cell r="G2375">
            <v>42</v>
          </cell>
          <cell r="H2375">
            <v>8</v>
          </cell>
          <cell r="I2375" t="str">
            <v>41</v>
          </cell>
          <cell r="J2375" t="str">
            <v>MEHENDI</v>
          </cell>
          <cell r="K2375" t="str">
            <v>00/0</v>
          </cell>
          <cell r="L2375" t="str">
            <v/>
          </cell>
          <cell r="M2375" t="str">
            <v>J</v>
          </cell>
          <cell r="N2375" t="str">
            <v>D</v>
          </cell>
          <cell r="O2375">
            <v>349</v>
          </cell>
          <cell r="P2375">
            <v>149.13</v>
          </cell>
          <cell r="Q2375">
            <v>175</v>
          </cell>
          <cell r="R2375">
            <v>15</v>
          </cell>
          <cell r="S2375">
            <v>7</v>
          </cell>
          <cell r="T2375">
            <v>3</v>
          </cell>
          <cell r="U2375">
            <v>6</v>
          </cell>
          <cell r="V2375">
            <v>1789.74</v>
          </cell>
          <cell r="W2375">
            <v>292</v>
          </cell>
          <cell r="X2375">
            <v>86593.61</v>
          </cell>
          <cell r="Y2375">
            <v>70083</v>
          </cell>
          <cell r="Z2375" t="str">
            <v>SINWA RUBBER IN</v>
          </cell>
          <cell r="AA2375">
            <v>305</v>
          </cell>
          <cell r="AB2375">
            <v>87607.82</v>
          </cell>
          <cell r="AC2375">
            <v>434</v>
          </cell>
        </row>
        <row r="2376">
          <cell r="F2376">
            <v>5779042</v>
          </cell>
          <cell r="G2376">
            <v>42</v>
          </cell>
          <cell r="H2376">
            <v>8</v>
          </cell>
          <cell r="I2376" t="str">
            <v>42</v>
          </cell>
          <cell r="J2376" t="str">
            <v>CHRISTY</v>
          </cell>
          <cell r="K2376" t="str">
            <v>00/0</v>
          </cell>
          <cell r="L2376" t="str">
            <v/>
          </cell>
          <cell r="M2376" t="str">
            <v>J</v>
          </cell>
          <cell r="N2376" t="str">
            <v>W</v>
          </cell>
          <cell r="O2376">
            <v>499</v>
          </cell>
          <cell r="P2376">
            <v>217.3</v>
          </cell>
          <cell r="Q2376">
            <v>254.99</v>
          </cell>
          <cell r="R2376">
            <v>27</v>
          </cell>
          <cell r="S2376">
            <v>44</v>
          </cell>
          <cell r="T2376">
            <v>16</v>
          </cell>
          <cell r="U2376">
            <v>22</v>
          </cell>
          <cell r="V2376">
            <v>9297.7000000000007</v>
          </cell>
          <cell r="W2376">
            <v>149</v>
          </cell>
          <cell r="X2376">
            <v>64333.04</v>
          </cell>
          <cell r="Y2376">
            <v>70083</v>
          </cell>
          <cell r="Z2376" t="str">
            <v>SINWA RUBBER IN</v>
          </cell>
        </row>
        <row r="2377">
          <cell r="F2377">
            <v>5773042</v>
          </cell>
          <cell r="G2377">
            <v>42</v>
          </cell>
          <cell r="H2377">
            <v>8</v>
          </cell>
          <cell r="I2377" t="str">
            <v>42</v>
          </cell>
          <cell r="J2377" t="str">
            <v>CHRISTY</v>
          </cell>
          <cell r="K2377" t="str">
            <v>00/0</v>
          </cell>
          <cell r="L2377" t="str">
            <v/>
          </cell>
          <cell r="M2377" t="str">
            <v>J</v>
          </cell>
          <cell r="N2377" t="str">
            <v>W</v>
          </cell>
          <cell r="O2377">
            <v>499</v>
          </cell>
          <cell r="P2377">
            <v>217.3</v>
          </cell>
          <cell r="Q2377">
            <v>254.99</v>
          </cell>
          <cell r="R2377">
            <v>18</v>
          </cell>
          <cell r="S2377">
            <v>31</v>
          </cell>
          <cell r="T2377">
            <v>9</v>
          </cell>
          <cell r="U2377">
            <v>6</v>
          </cell>
          <cell r="V2377">
            <v>2409.7199999999998</v>
          </cell>
          <cell r="W2377">
            <v>86</v>
          </cell>
          <cell r="X2377">
            <v>37821.86</v>
          </cell>
          <cell r="Y2377">
            <v>70083</v>
          </cell>
          <cell r="Z2377" t="str">
            <v>SINWA RUBBER IN</v>
          </cell>
        </row>
        <row r="2378">
          <cell r="F2378">
            <v>5779547</v>
          </cell>
          <cell r="G2378">
            <v>42</v>
          </cell>
          <cell r="H2378">
            <v>8</v>
          </cell>
          <cell r="I2378" t="str">
            <v>47</v>
          </cell>
          <cell r="J2378" t="str">
            <v>LILY</v>
          </cell>
          <cell r="K2378" t="str">
            <v>38/8</v>
          </cell>
          <cell r="L2378" t="str">
            <v>-</v>
          </cell>
          <cell r="M2378" t="str">
            <v>J</v>
          </cell>
          <cell r="N2378" t="str">
            <v>D</v>
          </cell>
          <cell r="O2378">
            <v>100</v>
          </cell>
          <cell r="P2378">
            <v>169.28</v>
          </cell>
          <cell r="Q2378">
            <v>170</v>
          </cell>
          <cell r="R2378">
            <v>0</v>
          </cell>
          <cell r="S2378">
            <v>0</v>
          </cell>
          <cell r="T2378">
            <v>0</v>
          </cell>
          <cell r="U2378">
            <v>1</v>
          </cell>
          <cell r="V2378">
            <v>85.47</v>
          </cell>
          <cell r="W2378">
            <v>161</v>
          </cell>
          <cell r="X2378">
            <v>14906.82</v>
          </cell>
          <cell r="Y2378">
            <v>14100</v>
          </cell>
          <cell r="Z2378" t="str">
            <v>LEATHER FACTORY</v>
          </cell>
          <cell r="AA2378">
            <v>85</v>
          </cell>
          <cell r="AB2378">
            <v>12834.77</v>
          </cell>
          <cell r="AC2378">
            <v>513</v>
          </cell>
        </row>
        <row r="2379">
          <cell r="F2379">
            <v>5779571</v>
          </cell>
          <cell r="G2379">
            <v>42</v>
          </cell>
          <cell r="H2379">
            <v>8</v>
          </cell>
          <cell r="I2379" t="str">
            <v>71</v>
          </cell>
          <cell r="J2379" t="str">
            <v>LEE</v>
          </cell>
          <cell r="K2379" t="str">
            <v>00/0</v>
          </cell>
          <cell r="L2379" t="str">
            <v/>
          </cell>
          <cell r="M2379" t="str">
            <v>J</v>
          </cell>
          <cell r="N2379" t="str">
            <v>W</v>
          </cell>
          <cell r="O2379">
            <v>499</v>
          </cell>
          <cell r="P2379">
            <v>238.61</v>
          </cell>
          <cell r="Q2379">
            <v>280</v>
          </cell>
          <cell r="R2379">
            <v>60</v>
          </cell>
          <cell r="S2379">
            <v>42</v>
          </cell>
          <cell r="T2379">
            <v>46</v>
          </cell>
          <cell r="U2379">
            <v>72</v>
          </cell>
          <cell r="V2379">
            <v>30089.56</v>
          </cell>
          <cell r="W2379">
            <v>299</v>
          </cell>
          <cell r="X2379">
            <v>124281.88</v>
          </cell>
          <cell r="Y2379">
            <v>70083</v>
          </cell>
          <cell r="Z2379" t="str">
            <v>SINWA RUBBER IN</v>
          </cell>
        </row>
        <row r="2380">
          <cell r="F2380">
            <v>5775571</v>
          </cell>
          <cell r="G2380">
            <v>42</v>
          </cell>
          <cell r="H2380">
            <v>8</v>
          </cell>
          <cell r="I2380" t="str">
            <v>71</v>
          </cell>
          <cell r="J2380" t="str">
            <v>LEE</v>
          </cell>
          <cell r="K2380" t="str">
            <v>00/0</v>
          </cell>
          <cell r="L2380" t="str">
            <v/>
          </cell>
          <cell r="M2380" t="str">
            <v>J</v>
          </cell>
          <cell r="N2380" t="str">
            <v>W</v>
          </cell>
          <cell r="O2380">
            <v>499</v>
          </cell>
          <cell r="P2380">
            <v>238.61</v>
          </cell>
          <cell r="Q2380">
            <v>280</v>
          </cell>
          <cell r="R2380">
            <v>23</v>
          </cell>
          <cell r="S2380">
            <v>17</v>
          </cell>
          <cell r="T2380">
            <v>32</v>
          </cell>
          <cell r="U2380">
            <v>31</v>
          </cell>
          <cell r="V2380">
            <v>12922.94</v>
          </cell>
          <cell r="W2380">
            <v>127</v>
          </cell>
          <cell r="X2380">
            <v>52907.24</v>
          </cell>
          <cell r="Y2380">
            <v>70083</v>
          </cell>
          <cell r="Z2380" t="str">
            <v>SINWA RUBBER IN</v>
          </cell>
        </row>
        <row r="2381">
          <cell r="F2381">
            <v>5779073</v>
          </cell>
          <cell r="G2381">
            <v>42</v>
          </cell>
          <cell r="H2381">
            <v>8</v>
          </cell>
          <cell r="I2381" t="str">
            <v>73</v>
          </cell>
          <cell r="J2381" t="str">
            <v>CAROL</v>
          </cell>
          <cell r="K2381" t="str">
            <v>00/0</v>
          </cell>
          <cell r="L2381" t="str">
            <v/>
          </cell>
          <cell r="M2381" t="str">
            <v>J</v>
          </cell>
          <cell r="N2381" t="str">
            <v>W</v>
          </cell>
          <cell r="O2381">
            <v>499</v>
          </cell>
          <cell r="P2381">
            <v>230.09</v>
          </cell>
          <cell r="Q2381">
            <v>270</v>
          </cell>
          <cell r="R2381">
            <v>70</v>
          </cell>
          <cell r="S2381">
            <v>64</v>
          </cell>
          <cell r="T2381">
            <v>76</v>
          </cell>
          <cell r="U2381">
            <v>69</v>
          </cell>
          <cell r="V2381">
            <v>28404.84</v>
          </cell>
          <cell r="W2381">
            <v>400</v>
          </cell>
          <cell r="X2381">
            <v>166547.96</v>
          </cell>
          <cell r="Y2381">
            <v>70083</v>
          </cell>
          <cell r="Z2381" t="str">
            <v>SINWA RUBBER IN</v>
          </cell>
        </row>
        <row r="2382">
          <cell r="F2382">
            <v>5774073</v>
          </cell>
          <cell r="G2382">
            <v>42</v>
          </cell>
          <cell r="H2382">
            <v>8</v>
          </cell>
          <cell r="I2382" t="str">
            <v>73</v>
          </cell>
          <cell r="J2382" t="str">
            <v>CAROL</v>
          </cell>
          <cell r="K2382" t="str">
            <v>00/0</v>
          </cell>
          <cell r="L2382" t="str">
            <v/>
          </cell>
          <cell r="M2382" t="str">
            <v>J</v>
          </cell>
          <cell r="N2382" t="str">
            <v>W</v>
          </cell>
          <cell r="O2382">
            <v>499</v>
          </cell>
          <cell r="P2382">
            <v>230.09</v>
          </cell>
          <cell r="Q2382">
            <v>270</v>
          </cell>
          <cell r="R2382">
            <v>17</v>
          </cell>
          <cell r="S2382">
            <v>37</v>
          </cell>
          <cell r="T2382">
            <v>27</v>
          </cell>
          <cell r="U2382">
            <v>33</v>
          </cell>
          <cell r="V2382">
            <v>13711.96</v>
          </cell>
          <cell r="W2382">
            <v>164</v>
          </cell>
          <cell r="X2382">
            <v>70619.679999999993</v>
          </cell>
          <cell r="Y2382">
            <v>70083</v>
          </cell>
          <cell r="Z2382" t="str">
            <v>SINWA RUBBER IN</v>
          </cell>
        </row>
        <row r="2383">
          <cell r="F2383">
            <v>5728078</v>
          </cell>
          <cell r="G2383">
            <v>42</v>
          </cell>
          <cell r="H2383">
            <v>8</v>
          </cell>
          <cell r="I2383" t="str">
            <v>78</v>
          </cell>
          <cell r="J2383" t="str">
            <v>ZARA</v>
          </cell>
          <cell r="K2383" t="str">
            <v>00/0</v>
          </cell>
          <cell r="L2383" t="str">
            <v/>
          </cell>
          <cell r="M2383" t="str">
            <v>J</v>
          </cell>
          <cell r="N2383" t="str">
            <v>D</v>
          </cell>
          <cell r="O2383">
            <v>399</v>
          </cell>
          <cell r="P2383">
            <v>173.32</v>
          </cell>
          <cell r="Q2383">
            <v>203.39</v>
          </cell>
          <cell r="R2383">
            <v>4</v>
          </cell>
          <cell r="S2383">
            <v>8</v>
          </cell>
          <cell r="T2383">
            <v>4</v>
          </cell>
          <cell r="U2383">
            <v>9</v>
          </cell>
          <cell r="V2383">
            <v>2966.95</v>
          </cell>
          <cell r="W2383">
            <v>425</v>
          </cell>
          <cell r="X2383">
            <v>144664.9</v>
          </cell>
          <cell r="Y2383">
            <v>70108</v>
          </cell>
          <cell r="Z2383" t="str">
            <v xml:space="preserve">KAVIN POLYMERS </v>
          </cell>
          <cell r="AA2383">
            <v>83</v>
          </cell>
          <cell r="AB2383">
            <v>31088.05</v>
          </cell>
        </row>
        <row r="2384">
          <cell r="F2384">
            <v>5725578</v>
          </cell>
          <cell r="G2384">
            <v>42</v>
          </cell>
          <cell r="H2384">
            <v>8</v>
          </cell>
          <cell r="I2384" t="str">
            <v>78</v>
          </cell>
          <cell r="J2384" t="str">
            <v>ZARA</v>
          </cell>
          <cell r="K2384" t="str">
            <v>00/0</v>
          </cell>
          <cell r="L2384" t="str">
            <v/>
          </cell>
          <cell r="M2384" t="str">
            <v>J</v>
          </cell>
          <cell r="N2384" t="str">
            <v>D</v>
          </cell>
          <cell r="O2384">
            <v>399</v>
          </cell>
          <cell r="P2384">
            <v>173.32</v>
          </cell>
          <cell r="Q2384">
            <v>203.39</v>
          </cell>
          <cell r="R2384">
            <v>4</v>
          </cell>
          <cell r="S2384">
            <v>3</v>
          </cell>
          <cell r="T2384">
            <v>0</v>
          </cell>
          <cell r="U2384">
            <v>6</v>
          </cell>
          <cell r="V2384">
            <v>1995.02</v>
          </cell>
          <cell r="W2384">
            <v>196</v>
          </cell>
          <cell r="X2384">
            <v>66551.98</v>
          </cell>
          <cell r="Y2384">
            <v>70108</v>
          </cell>
          <cell r="Z2384" t="str">
            <v xml:space="preserve">KAVIN POLYMERS </v>
          </cell>
          <cell r="AA2384">
            <v>116</v>
          </cell>
          <cell r="AB2384">
            <v>39559.480000000003</v>
          </cell>
        </row>
        <row r="2385">
          <cell r="F2385">
            <v>5775081</v>
          </cell>
          <cell r="G2385">
            <v>42</v>
          </cell>
          <cell r="H2385">
            <v>8</v>
          </cell>
          <cell r="I2385" t="str">
            <v>81</v>
          </cell>
          <cell r="J2385" t="str">
            <v>SURANI</v>
          </cell>
          <cell r="K2385" t="str">
            <v>00/0</v>
          </cell>
          <cell r="L2385" t="str">
            <v/>
          </cell>
          <cell r="M2385" t="str">
            <v>J</v>
          </cell>
          <cell r="N2385" t="str">
            <v>W</v>
          </cell>
          <cell r="O2385">
            <v>599</v>
          </cell>
          <cell r="P2385">
            <v>286.32</v>
          </cell>
          <cell r="Q2385">
            <v>335.99</v>
          </cell>
          <cell r="R2385">
            <v>54</v>
          </cell>
          <cell r="S2385">
            <v>23</v>
          </cell>
          <cell r="T2385">
            <v>23</v>
          </cell>
          <cell r="U2385">
            <v>55</v>
          </cell>
          <cell r="V2385">
            <v>27057.55</v>
          </cell>
          <cell r="W2385">
            <v>385</v>
          </cell>
          <cell r="X2385">
            <v>200231.05</v>
          </cell>
          <cell r="Y2385">
            <v>70035</v>
          </cell>
          <cell r="Z2385" t="str">
            <v xml:space="preserve">LAKPA FOOTWEAR </v>
          </cell>
          <cell r="AA2385">
            <v>0</v>
          </cell>
          <cell r="AB2385">
            <v>0</v>
          </cell>
        </row>
        <row r="2386">
          <cell r="F2386">
            <v>5779581</v>
          </cell>
          <cell r="G2386">
            <v>42</v>
          </cell>
          <cell r="H2386">
            <v>8</v>
          </cell>
          <cell r="I2386" t="str">
            <v>81</v>
          </cell>
          <cell r="J2386" t="str">
            <v>SURANI</v>
          </cell>
          <cell r="K2386" t="str">
            <v>00/0</v>
          </cell>
          <cell r="L2386" t="str">
            <v/>
          </cell>
          <cell r="M2386" t="str">
            <v>J</v>
          </cell>
          <cell r="N2386" t="str">
            <v>W</v>
          </cell>
          <cell r="O2386">
            <v>599</v>
          </cell>
          <cell r="P2386">
            <v>286.32</v>
          </cell>
          <cell r="Q2386">
            <v>335.99</v>
          </cell>
          <cell r="R2386">
            <v>29</v>
          </cell>
          <cell r="S2386">
            <v>25</v>
          </cell>
          <cell r="T2386">
            <v>32</v>
          </cell>
          <cell r="U2386">
            <v>45</v>
          </cell>
          <cell r="V2386">
            <v>22219.45</v>
          </cell>
          <cell r="W2386">
            <v>348</v>
          </cell>
          <cell r="X2386">
            <v>178738.64</v>
          </cell>
          <cell r="Y2386">
            <v>70035</v>
          </cell>
          <cell r="Z2386" t="str">
            <v xml:space="preserve">LAKPA FOOTWEAR </v>
          </cell>
          <cell r="AA2386">
            <v>0</v>
          </cell>
          <cell r="AB2386">
            <v>0</v>
          </cell>
        </row>
        <row r="2387">
          <cell r="F2387">
            <v>5777081</v>
          </cell>
          <cell r="G2387">
            <v>42</v>
          </cell>
          <cell r="H2387">
            <v>8</v>
          </cell>
          <cell r="I2387" t="str">
            <v>81</v>
          </cell>
          <cell r="J2387" t="str">
            <v>SURANI</v>
          </cell>
          <cell r="K2387" t="str">
            <v>00/0</v>
          </cell>
          <cell r="L2387" t="str">
            <v/>
          </cell>
          <cell r="M2387" t="str">
            <v>J</v>
          </cell>
          <cell r="N2387" t="str">
            <v>W</v>
          </cell>
          <cell r="O2387">
            <v>599</v>
          </cell>
          <cell r="P2387">
            <v>286.32</v>
          </cell>
          <cell r="Q2387">
            <v>335.99</v>
          </cell>
          <cell r="R2387">
            <v>73</v>
          </cell>
          <cell r="S2387">
            <v>28</v>
          </cell>
          <cell r="T2387">
            <v>43</v>
          </cell>
          <cell r="U2387">
            <v>48</v>
          </cell>
          <cell r="V2387">
            <v>23473.759999999998</v>
          </cell>
          <cell r="W2387">
            <v>424</v>
          </cell>
          <cell r="X2387">
            <v>216511.78</v>
          </cell>
          <cell r="Y2387">
            <v>70035</v>
          </cell>
          <cell r="Z2387" t="str">
            <v xml:space="preserve">LAKPA FOOTWEAR </v>
          </cell>
          <cell r="AA2387">
            <v>0</v>
          </cell>
          <cell r="AB2387">
            <v>0</v>
          </cell>
        </row>
        <row r="2388">
          <cell r="F2388">
            <v>5778983</v>
          </cell>
          <cell r="G2388">
            <v>42</v>
          </cell>
          <cell r="H2388">
            <v>8</v>
          </cell>
          <cell r="I2388" t="str">
            <v>83</v>
          </cell>
          <cell r="J2388" t="str">
            <v>KADENCE-E</v>
          </cell>
          <cell r="K2388" t="str">
            <v>00/0</v>
          </cell>
          <cell r="L2388" t="str">
            <v/>
          </cell>
          <cell r="M2388" t="str">
            <v>J</v>
          </cell>
          <cell r="N2388" t="str">
            <v>N</v>
          </cell>
          <cell r="O2388">
            <v>599</v>
          </cell>
          <cell r="P2388">
            <v>209.77</v>
          </cell>
          <cell r="Q2388">
            <v>245</v>
          </cell>
          <cell r="R2388">
            <v>41</v>
          </cell>
          <cell r="S2388">
            <v>27</v>
          </cell>
          <cell r="T2388">
            <v>22</v>
          </cell>
          <cell r="U2388">
            <v>31</v>
          </cell>
          <cell r="V2388">
            <v>15333.47</v>
          </cell>
          <cell r="W2388">
            <v>1367</v>
          </cell>
          <cell r="X2388">
            <v>718405.07</v>
          </cell>
          <cell r="Y2388">
            <v>70083</v>
          </cell>
          <cell r="Z2388" t="str">
            <v>SINWA RUBBER IN</v>
          </cell>
          <cell r="AA2388">
            <v>1807</v>
          </cell>
          <cell r="AB2388">
            <v>928465.73</v>
          </cell>
          <cell r="AC2388">
            <v>1660</v>
          </cell>
        </row>
        <row r="2389">
          <cell r="F2389">
            <v>5778584</v>
          </cell>
          <cell r="G2389">
            <v>42</v>
          </cell>
          <cell r="H2389">
            <v>8</v>
          </cell>
          <cell r="I2389" t="str">
            <v>84</v>
          </cell>
          <cell r="J2389" t="str">
            <v>CAPRICE</v>
          </cell>
          <cell r="K2389" t="str">
            <v>00/0</v>
          </cell>
          <cell r="L2389" t="str">
            <v/>
          </cell>
          <cell r="M2389" t="str">
            <v>J</v>
          </cell>
          <cell r="N2389" t="str">
            <v>D</v>
          </cell>
          <cell r="O2389">
            <v>499</v>
          </cell>
          <cell r="P2389">
            <v>191.74</v>
          </cell>
          <cell r="Q2389">
            <v>225</v>
          </cell>
          <cell r="R2389">
            <v>4</v>
          </cell>
          <cell r="S2389">
            <v>1</v>
          </cell>
          <cell r="T2389">
            <v>0</v>
          </cell>
          <cell r="U2389">
            <v>0</v>
          </cell>
          <cell r="V2389">
            <v>0</v>
          </cell>
          <cell r="W2389">
            <v>29</v>
          </cell>
          <cell r="X2389">
            <v>12240.54</v>
          </cell>
          <cell r="Y2389">
            <v>70083</v>
          </cell>
          <cell r="Z2389" t="str">
            <v>SINWA RUBBER IN</v>
          </cell>
          <cell r="AA2389">
            <v>129</v>
          </cell>
          <cell r="AB2389">
            <v>53845.59</v>
          </cell>
          <cell r="AC2389">
            <v>653</v>
          </cell>
        </row>
        <row r="2390">
          <cell r="F2390">
            <v>5778685</v>
          </cell>
          <cell r="G2390">
            <v>42</v>
          </cell>
          <cell r="H2390">
            <v>8</v>
          </cell>
          <cell r="I2390" t="str">
            <v>85</v>
          </cell>
          <cell r="J2390" t="str">
            <v>GEENA</v>
          </cell>
          <cell r="K2390" t="str">
            <v>00/0</v>
          </cell>
          <cell r="L2390" t="str">
            <v/>
          </cell>
          <cell r="M2390" t="str">
            <v>J</v>
          </cell>
          <cell r="N2390" t="str">
            <v>N</v>
          </cell>
          <cell r="O2390">
            <v>499</v>
          </cell>
          <cell r="P2390">
            <v>196</v>
          </cell>
          <cell r="Q2390">
            <v>230</v>
          </cell>
          <cell r="R2390">
            <v>36</v>
          </cell>
          <cell r="S2390">
            <v>18</v>
          </cell>
          <cell r="T2390">
            <v>30</v>
          </cell>
          <cell r="U2390">
            <v>25</v>
          </cell>
          <cell r="V2390">
            <v>10513.22</v>
          </cell>
          <cell r="W2390">
            <v>907</v>
          </cell>
          <cell r="X2390">
            <v>383700.62</v>
          </cell>
          <cell r="Y2390">
            <v>70083</v>
          </cell>
          <cell r="Z2390" t="str">
            <v>SINWA RUBBER IN</v>
          </cell>
          <cell r="AA2390">
            <v>1094</v>
          </cell>
          <cell r="AB2390">
            <v>459018.54</v>
          </cell>
          <cell r="AC2390">
            <v>1555</v>
          </cell>
        </row>
        <row r="2391">
          <cell r="F2391">
            <v>5778586</v>
          </cell>
          <cell r="G2391">
            <v>42</v>
          </cell>
          <cell r="H2391">
            <v>8</v>
          </cell>
          <cell r="I2391" t="str">
            <v>86</v>
          </cell>
          <cell r="J2391" t="str">
            <v>FLORENCE</v>
          </cell>
          <cell r="K2391" t="str">
            <v>00/0</v>
          </cell>
          <cell r="L2391" t="str">
            <v/>
          </cell>
          <cell r="M2391" t="str">
            <v>J</v>
          </cell>
          <cell r="N2391" t="str">
            <v>N</v>
          </cell>
          <cell r="O2391">
            <v>499</v>
          </cell>
          <cell r="P2391">
            <v>196</v>
          </cell>
          <cell r="Q2391">
            <v>230</v>
          </cell>
          <cell r="R2391">
            <v>85</v>
          </cell>
          <cell r="S2391">
            <v>56</v>
          </cell>
          <cell r="T2391">
            <v>62</v>
          </cell>
          <cell r="U2391">
            <v>54</v>
          </cell>
          <cell r="V2391">
            <v>22604.48</v>
          </cell>
          <cell r="W2391">
            <v>2255</v>
          </cell>
          <cell r="X2391">
            <v>957687.99</v>
          </cell>
          <cell r="Y2391">
            <v>70083</v>
          </cell>
          <cell r="Z2391" t="str">
            <v>SINWA RUBBER IN</v>
          </cell>
          <cell r="AA2391">
            <v>2915</v>
          </cell>
          <cell r="AB2391">
            <v>1218987.3</v>
          </cell>
          <cell r="AC2391">
            <v>2830</v>
          </cell>
        </row>
        <row r="2392">
          <cell r="F2392">
            <v>5715591</v>
          </cell>
          <cell r="G2392">
            <v>42</v>
          </cell>
          <cell r="H2392">
            <v>8</v>
          </cell>
          <cell r="I2392" t="str">
            <v>91</v>
          </cell>
          <cell r="J2392" t="str">
            <v>ORTHO-L-TH</v>
          </cell>
          <cell r="K2392" t="str">
            <v>00/0</v>
          </cell>
          <cell r="L2392" t="str">
            <v/>
          </cell>
          <cell r="M2392" t="str">
            <v>B</v>
          </cell>
          <cell r="N2392" t="str">
            <v>D</v>
          </cell>
          <cell r="O2392">
            <v>799</v>
          </cell>
          <cell r="P2392">
            <v>341</v>
          </cell>
          <cell r="Q2392">
            <v>400.15</v>
          </cell>
          <cell r="R2392">
            <v>13</v>
          </cell>
          <cell r="S2392">
            <v>5</v>
          </cell>
          <cell r="T2392">
            <v>8</v>
          </cell>
          <cell r="U2392">
            <v>10</v>
          </cell>
          <cell r="V2392">
            <v>6829.1</v>
          </cell>
          <cell r="W2392">
            <v>283</v>
          </cell>
          <cell r="X2392">
            <v>196384.19</v>
          </cell>
          <cell r="Y2392">
            <v>70002</v>
          </cell>
          <cell r="Z2392" t="str">
            <v>SAMSON COMPOUND</v>
          </cell>
          <cell r="AA2392">
            <v>493</v>
          </cell>
          <cell r="AB2392">
            <v>327420.83</v>
          </cell>
          <cell r="AC2392">
            <v>404</v>
          </cell>
        </row>
        <row r="2393">
          <cell r="F2393">
            <v>5719591</v>
          </cell>
          <cell r="G2393">
            <v>42</v>
          </cell>
          <cell r="H2393">
            <v>8</v>
          </cell>
          <cell r="I2393" t="str">
            <v>91</v>
          </cell>
          <cell r="J2393" t="str">
            <v>ORTHO-L-TH</v>
          </cell>
          <cell r="K2393" t="str">
            <v>00/0</v>
          </cell>
          <cell r="L2393" t="str">
            <v/>
          </cell>
          <cell r="M2393" t="str">
            <v>B</v>
          </cell>
          <cell r="N2393" t="str">
            <v>D</v>
          </cell>
          <cell r="O2393">
            <v>799</v>
          </cell>
          <cell r="P2393">
            <v>341</v>
          </cell>
          <cell r="Q2393">
            <v>400.15</v>
          </cell>
          <cell r="R2393">
            <v>5</v>
          </cell>
          <cell r="S2393">
            <v>8</v>
          </cell>
          <cell r="T2393">
            <v>7</v>
          </cell>
          <cell r="U2393">
            <v>11</v>
          </cell>
          <cell r="V2393">
            <v>7512.01</v>
          </cell>
          <cell r="W2393">
            <v>357</v>
          </cell>
          <cell r="X2393">
            <v>256862.35</v>
          </cell>
          <cell r="Y2393">
            <v>70002</v>
          </cell>
          <cell r="Z2393" t="str">
            <v>SAMSON COMPOUND</v>
          </cell>
          <cell r="AA2393">
            <v>327</v>
          </cell>
          <cell r="AB2393">
            <v>222321.03</v>
          </cell>
          <cell r="AC2393">
            <v>357</v>
          </cell>
        </row>
        <row r="2394">
          <cell r="F2394">
            <v>5779593</v>
          </cell>
          <cell r="G2394">
            <v>42</v>
          </cell>
          <cell r="H2394">
            <v>8</v>
          </cell>
          <cell r="I2394" t="str">
            <v>93</v>
          </cell>
          <cell r="J2394" t="str">
            <v>MASALA PLAIN</v>
          </cell>
          <cell r="K2394" t="str">
            <v>00/0</v>
          </cell>
          <cell r="L2394" t="str">
            <v/>
          </cell>
          <cell r="M2394" t="str">
            <v>J</v>
          </cell>
          <cell r="N2394" t="str">
            <v>D</v>
          </cell>
          <cell r="O2394">
            <v>499</v>
          </cell>
          <cell r="P2394">
            <v>239</v>
          </cell>
          <cell r="Q2394">
            <v>280.45999999999998</v>
          </cell>
          <cell r="R2394">
            <v>36</v>
          </cell>
          <cell r="S2394">
            <v>5</v>
          </cell>
          <cell r="T2394">
            <v>3</v>
          </cell>
          <cell r="U2394">
            <v>3</v>
          </cell>
          <cell r="V2394">
            <v>1279.5</v>
          </cell>
          <cell r="W2394">
            <v>882</v>
          </cell>
          <cell r="X2394">
            <v>410047.45</v>
          </cell>
          <cell r="Y2394">
            <v>70002</v>
          </cell>
          <cell r="Z2394" t="str">
            <v>SAMSON COMPOUND</v>
          </cell>
          <cell r="AA2394">
            <v>745</v>
          </cell>
          <cell r="AB2394">
            <v>312956.49</v>
          </cell>
          <cell r="AC2394">
            <v>730</v>
          </cell>
        </row>
        <row r="2395">
          <cell r="F2395">
            <v>5775593</v>
          </cell>
          <cell r="G2395">
            <v>42</v>
          </cell>
          <cell r="H2395">
            <v>8</v>
          </cell>
          <cell r="I2395" t="str">
            <v>93</v>
          </cell>
          <cell r="J2395" t="str">
            <v>MASALA PLAIN</v>
          </cell>
          <cell r="K2395" t="str">
            <v>00/0</v>
          </cell>
          <cell r="L2395" t="str">
            <v/>
          </cell>
          <cell r="M2395" t="str">
            <v>J</v>
          </cell>
          <cell r="N2395" t="str">
            <v>D</v>
          </cell>
          <cell r="O2395">
            <v>499</v>
          </cell>
          <cell r="P2395">
            <v>239</v>
          </cell>
          <cell r="Q2395">
            <v>280.45999999999998</v>
          </cell>
          <cell r="R2395">
            <v>33</v>
          </cell>
          <cell r="S2395">
            <v>8</v>
          </cell>
          <cell r="T2395">
            <v>10</v>
          </cell>
          <cell r="U2395">
            <v>11</v>
          </cell>
          <cell r="V2395">
            <v>4691.5</v>
          </cell>
          <cell r="W2395">
            <v>724</v>
          </cell>
          <cell r="X2395">
            <v>334450.86</v>
          </cell>
          <cell r="Y2395">
            <v>70002</v>
          </cell>
          <cell r="Z2395" t="str">
            <v>SAMSON COMPOUND</v>
          </cell>
          <cell r="AA2395">
            <v>608</v>
          </cell>
          <cell r="AB2395">
            <v>254440.95999999999</v>
          </cell>
          <cell r="AC2395">
            <v>617</v>
          </cell>
        </row>
        <row r="2396">
          <cell r="F2396">
            <v>5776594</v>
          </cell>
          <cell r="G2396">
            <v>42</v>
          </cell>
          <cell r="H2396">
            <v>8</v>
          </cell>
          <cell r="I2396" t="str">
            <v>94</v>
          </cell>
          <cell r="J2396" t="str">
            <v>MASALA ANIMAL</v>
          </cell>
          <cell r="K2396" t="str">
            <v>00/0</v>
          </cell>
          <cell r="L2396" t="str">
            <v/>
          </cell>
          <cell r="M2396" t="str">
            <v>J</v>
          </cell>
          <cell r="N2396" t="str">
            <v>D</v>
          </cell>
          <cell r="O2396">
            <v>499</v>
          </cell>
          <cell r="P2396">
            <v>239</v>
          </cell>
          <cell r="Q2396">
            <v>280.45999999999998</v>
          </cell>
          <cell r="R2396">
            <v>46</v>
          </cell>
          <cell r="S2396">
            <v>12</v>
          </cell>
          <cell r="T2396">
            <v>5</v>
          </cell>
          <cell r="U2396">
            <v>8</v>
          </cell>
          <cell r="V2396">
            <v>3348.02</v>
          </cell>
          <cell r="W2396">
            <v>912</v>
          </cell>
          <cell r="X2396">
            <v>424620.77</v>
          </cell>
          <cell r="Y2396">
            <v>70002</v>
          </cell>
          <cell r="Z2396" t="str">
            <v>SAMSON COMPOUND</v>
          </cell>
          <cell r="AA2396">
            <v>972</v>
          </cell>
          <cell r="AB2396">
            <v>404507.06</v>
          </cell>
          <cell r="AC2396">
            <v>911</v>
          </cell>
        </row>
        <row r="2397">
          <cell r="F2397">
            <v>5775594</v>
          </cell>
          <cell r="G2397">
            <v>42</v>
          </cell>
          <cell r="H2397">
            <v>8</v>
          </cell>
          <cell r="I2397" t="str">
            <v>94</v>
          </cell>
          <cell r="J2397" t="str">
            <v>MASALA ANIMAL</v>
          </cell>
          <cell r="K2397" t="str">
            <v>00/0</v>
          </cell>
          <cell r="L2397" t="str">
            <v/>
          </cell>
          <cell r="M2397" t="str">
            <v>J</v>
          </cell>
          <cell r="N2397" t="str">
            <v>D</v>
          </cell>
          <cell r="O2397">
            <v>499</v>
          </cell>
          <cell r="P2397">
            <v>239</v>
          </cell>
          <cell r="Q2397">
            <v>280.45999999999998</v>
          </cell>
          <cell r="R2397">
            <v>13</v>
          </cell>
          <cell r="S2397">
            <v>7</v>
          </cell>
          <cell r="T2397">
            <v>8</v>
          </cell>
          <cell r="U2397">
            <v>5</v>
          </cell>
          <cell r="V2397">
            <v>2132.5</v>
          </cell>
          <cell r="W2397">
            <v>324</v>
          </cell>
          <cell r="X2397">
            <v>136271.01999999999</v>
          </cell>
          <cell r="Y2397">
            <v>70002</v>
          </cell>
          <cell r="Z2397" t="str">
            <v>SAMSON COMPOUND</v>
          </cell>
          <cell r="AA2397">
            <v>608</v>
          </cell>
          <cell r="AB2397">
            <v>253788.42</v>
          </cell>
          <cell r="AC2397">
            <v>615</v>
          </cell>
        </row>
        <row r="2398">
          <cell r="F2398">
            <v>5779595</v>
          </cell>
          <cell r="G2398">
            <v>42</v>
          </cell>
          <cell r="H2398">
            <v>8</v>
          </cell>
          <cell r="I2398" t="str">
            <v>95</v>
          </cell>
          <cell r="J2398" t="str">
            <v>MASALA PRINT</v>
          </cell>
          <cell r="K2398" t="str">
            <v>00/0</v>
          </cell>
          <cell r="L2398" t="str">
            <v/>
          </cell>
          <cell r="M2398" t="str">
            <v>J</v>
          </cell>
          <cell r="N2398" t="str">
            <v>D</v>
          </cell>
          <cell r="O2398">
            <v>499</v>
          </cell>
          <cell r="P2398">
            <v>239</v>
          </cell>
          <cell r="Q2398">
            <v>280.45999999999998</v>
          </cell>
          <cell r="R2398">
            <v>25</v>
          </cell>
          <cell r="S2398">
            <v>11</v>
          </cell>
          <cell r="T2398">
            <v>6</v>
          </cell>
          <cell r="U2398">
            <v>12</v>
          </cell>
          <cell r="V2398">
            <v>4904.74</v>
          </cell>
          <cell r="W2398">
            <v>971</v>
          </cell>
          <cell r="X2398">
            <v>446743.55</v>
          </cell>
          <cell r="Y2398">
            <v>70002</v>
          </cell>
          <cell r="Z2398" t="str">
            <v>SAMSON COMPOUND</v>
          </cell>
          <cell r="AA2398">
            <v>985</v>
          </cell>
          <cell r="AB2398">
            <v>410100.68</v>
          </cell>
          <cell r="AC2398">
            <v>831</v>
          </cell>
        </row>
        <row r="2399">
          <cell r="F2399">
            <v>5778595</v>
          </cell>
          <cell r="G2399">
            <v>42</v>
          </cell>
          <cell r="H2399">
            <v>8</v>
          </cell>
          <cell r="I2399" t="str">
            <v>95</v>
          </cell>
          <cell r="J2399" t="str">
            <v>MASALA PRINT</v>
          </cell>
          <cell r="K2399" t="str">
            <v>00/0</v>
          </cell>
          <cell r="L2399" t="str">
            <v/>
          </cell>
          <cell r="M2399" t="str">
            <v>J</v>
          </cell>
          <cell r="N2399" t="str">
            <v>D</v>
          </cell>
          <cell r="O2399">
            <v>499</v>
          </cell>
          <cell r="P2399">
            <v>239</v>
          </cell>
          <cell r="Q2399">
            <v>280.45999999999998</v>
          </cell>
          <cell r="R2399">
            <v>27</v>
          </cell>
          <cell r="S2399">
            <v>11</v>
          </cell>
          <cell r="T2399">
            <v>2</v>
          </cell>
          <cell r="U2399">
            <v>5</v>
          </cell>
          <cell r="V2399">
            <v>2132.5</v>
          </cell>
          <cell r="W2399">
            <v>780</v>
          </cell>
          <cell r="X2399">
            <v>368672.61</v>
          </cell>
          <cell r="Y2399">
            <v>70002</v>
          </cell>
          <cell r="Z2399" t="str">
            <v>SAMSON COMPOUND</v>
          </cell>
          <cell r="AA2399">
            <v>869</v>
          </cell>
          <cell r="AB2399">
            <v>361458.35</v>
          </cell>
          <cell r="AC2399">
            <v>852</v>
          </cell>
        </row>
        <row r="2400">
          <cell r="F2400">
            <v>2729001</v>
          </cell>
          <cell r="G2400">
            <v>42</v>
          </cell>
          <cell r="H2400">
            <v>10</v>
          </cell>
          <cell r="I2400" t="str">
            <v>01</v>
          </cell>
          <cell r="J2400" t="str">
            <v>MOANA</v>
          </cell>
          <cell r="K2400" t="str">
            <v>00/0</v>
          </cell>
          <cell r="L2400" t="str">
            <v/>
          </cell>
          <cell r="M2400" t="str">
            <v>G</v>
          </cell>
          <cell r="N2400" t="str">
            <v>D</v>
          </cell>
          <cell r="O2400">
            <v>249</v>
          </cell>
          <cell r="P2400">
            <v>125</v>
          </cell>
          <cell r="Q2400">
            <v>146.68</v>
          </cell>
          <cell r="R2400">
            <v>0</v>
          </cell>
          <cell r="S2400">
            <v>3</v>
          </cell>
          <cell r="T2400">
            <v>7</v>
          </cell>
          <cell r="U2400">
            <v>5</v>
          </cell>
          <cell r="V2400">
            <v>1064.0999999999999</v>
          </cell>
          <cell r="W2400">
            <v>295</v>
          </cell>
          <cell r="X2400">
            <v>62632.94</v>
          </cell>
          <cell r="Y2400">
            <v>70002</v>
          </cell>
          <cell r="Z2400" t="str">
            <v>SAMSON COMPOUND</v>
          </cell>
          <cell r="AA2400">
            <v>228</v>
          </cell>
          <cell r="AB2400">
            <v>48957.120000000003</v>
          </cell>
        </row>
        <row r="2401">
          <cell r="F2401">
            <v>2725001</v>
          </cell>
          <cell r="G2401">
            <v>42</v>
          </cell>
          <cell r="H2401">
            <v>10</v>
          </cell>
          <cell r="I2401" t="str">
            <v>01</v>
          </cell>
          <cell r="J2401" t="str">
            <v>MOANA</v>
          </cell>
          <cell r="K2401" t="str">
            <v>00/0</v>
          </cell>
          <cell r="L2401" t="str">
            <v/>
          </cell>
          <cell r="M2401" t="str">
            <v>G</v>
          </cell>
          <cell r="N2401" t="str">
            <v>D</v>
          </cell>
          <cell r="O2401">
            <v>249</v>
          </cell>
          <cell r="P2401">
            <v>125</v>
          </cell>
          <cell r="Q2401">
            <v>146.68</v>
          </cell>
          <cell r="R2401">
            <v>6</v>
          </cell>
          <cell r="S2401">
            <v>5</v>
          </cell>
          <cell r="T2401">
            <v>10</v>
          </cell>
          <cell r="U2401">
            <v>8</v>
          </cell>
          <cell r="V2401">
            <v>1660</v>
          </cell>
          <cell r="W2401">
            <v>219</v>
          </cell>
          <cell r="X2401">
            <v>46469.26</v>
          </cell>
          <cell r="Y2401">
            <v>70002</v>
          </cell>
          <cell r="Z2401" t="str">
            <v>SAMSON COMPOUND</v>
          </cell>
          <cell r="AA2401">
            <v>126</v>
          </cell>
          <cell r="AB2401">
            <v>28009.26</v>
          </cell>
        </row>
        <row r="2402">
          <cell r="F2402">
            <v>3729001</v>
          </cell>
          <cell r="G2402">
            <v>42</v>
          </cell>
          <cell r="H2402">
            <v>10</v>
          </cell>
          <cell r="I2402" t="str">
            <v>01</v>
          </cell>
          <cell r="J2402" t="str">
            <v>MOANA</v>
          </cell>
          <cell r="K2402" t="str">
            <v>00/0</v>
          </cell>
          <cell r="L2402" t="str">
            <v/>
          </cell>
          <cell r="M2402" t="str">
            <v>G</v>
          </cell>
          <cell r="N2402" t="str">
            <v>D</v>
          </cell>
          <cell r="O2402">
            <v>249</v>
          </cell>
          <cell r="P2402">
            <v>125</v>
          </cell>
          <cell r="Q2402">
            <v>146.68</v>
          </cell>
          <cell r="R2402">
            <v>1</v>
          </cell>
          <cell r="S2402">
            <v>4</v>
          </cell>
          <cell r="T2402">
            <v>4</v>
          </cell>
          <cell r="U2402">
            <v>2</v>
          </cell>
          <cell r="V2402">
            <v>425.64</v>
          </cell>
          <cell r="W2402">
            <v>248</v>
          </cell>
          <cell r="X2402">
            <v>52566.559999999998</v>
          </cell>
          <cell r="Y2402">
            <v>70002</v>
          </cell>
          <cell r="Z2402" t="str">
            <v>SAMSON COMPOUND</v>
          </cell>
          <cell r="AA2402">
            <v>294</v>
          </cell>
          <cell r="AB2402">
            <v>63003.24</v>
          </cell>
        </row>
        <row r="2403">
          <cell r="F2403">
            <v>3725001</v>
          </cell>
          <cell r="G2403">
            <v>42</v>
          </cell>
          <cell r="H2403">
            <v>10</v>
          </cell>
          <cell r="I2403" t="str">
            <v>01</v>
          </cell>
          <cell r="J2403" t="str">
            <v>MOANA</v>
          </cell>
          <cell r="K2403" t="str">
            <v>00/0</v>
          </cell>
          <cell r="L2403" t="str">
            <v/>
          </cell>
          <cell r="M2403" t="str">
            <v>G</v>
          </cell>
          <cell r="N2403" t="str">
            <v>D</v>
          </cell>
          <cell r="O2403">
            <v>249</v>
          </cell>
          <cell r="P2403">
            <v>125</v>
          </cell>
          <cell r="Q2403">
            <v>146.68</v>
          </cell>
          <cell r="R2403">
            <v>12</v>
          </cell>
          <cell r="S2403">
            <v>11</v>
          </cell>
          <cell r="T2403">
            <v>5</v>
          </cell>
          <cell r="U2403">
            <v>8</v>
          </cell>
          <cell r="V2403">
            <v>1660</v>
          </cell>
          <cell r="W2403">
            <v>299</v>
          </cell>
          <cell r="X2403">
            <v>63271.42</v>
          </cell>
          <cell r="Y2403">
            <v>70002</v>
          </cell>
          <cell r="Z2403" t="str">
            <v>SAMSON COMPOUND</v>
          </cell>
          <cell r="AA2403">
            <v>149</v>
          </cell>
          <cell r="AB2403">
            <v>32578.5</v>
          </cell>
        </row>
        <row r="2404">
          <cell r="F2404">
            <v>2725002</v>
          </cell>
          <cell r="G2404">
            <v>42</v>
          </cell>
          <cell r="H2404">
            <v>10</v>
          </cell>
          <cell r="I2404" t="str">
            <v>02</v>
          </cell>
          <cell r="J2404" t="str">
            <v>MULAN</v>
          </cell>
          <cell r="K2404" t="str">
            <v>00/0</v>
          </cell>
          <cell r="L2404" t="str">
            <v/>
          </cell>
          <cell r="M2404" t="str">
            <v>G</v>
          </cell>
          <cell r="N2404" t="str">
            <v>D</v>
          </cell>
          <cell r="O2404">
            <v>249</v>
          </cell>
          <cell r="P2404">
            <v>115</v>
          </cell>
          <cell r="Q2404">
            <v>134.94999999999999</v>
          </cell>
          <cell r="R2404">
            <v>12</v>
          </cell>
          <cell r="S2404">
            <v>5</v>
          </cell>
          <cell r="T2404">
            <v>10</v>
          </cell>
          <cell r="U2404">
            <v>10</v>
          </cell>
          <cell r="V2404">
            <v>2128.1999999999998</v>
          </cell>
          <cell r="W2404">
            <v>212</v>
          </cell>
          <cell r="X2404">
            <v>44617.760000000002</v>
          </cell>
          <cell r="Y2404">
            <v>70002</v>
          </cell>
          <cell r="Z2404" t="str">
            <v>SAMSON COMPOUND</v>
          </cell>
          <cell r="AA2404">
            <v>54</v>
          </cell>
          <cell r="AB2404">
            <v>11492.28</v>
          </cell>
        </row>
        <row r="2405">
          <cell r="F2405">
            <v>2729502</v>
          </cell>
          <cell r="G2405">
            <v>42</v>
          </cell>
          <cell r="H2405">
            <v>10</v>
          </cell>
          <cell r="I2405" t="str">
            <v>02</v>
          </cell>
          <cell r="J2405" t="str">
            <v>MULAN</v>
          </cell>
          <cell r="K2405" t="str">
            <v>00/0</v>
          </cell>
          <cell r="L2405" t="str">
            <v/>
          </cell>
          <cell r="M2405" t="str">
            <v>G</v>
          </cell>
          <cell r="N2405" t="str">
            <v>D</v>
          </cell>
          <cell r="O2405">
            <v>249</v>
          </cell>
          <cell r="P2405">
            <v>115</v>
          </cell>
          <cell r="Q2405">
            <v>134.94999999999999</v>
          </cell>
          <cell r="R2405">
            <v>6</v>
          </cell>
          <cell r="S2405">
            <v>6</v>
          </cell>
          <cell r="T2405">
            <v>10</v>
          </cell>
          <cell r="U2405">
            <v>8</v>
          </cell>
          <cell r="V2405">
            <v>1596.16</v>
          </cell>
          <cell r="W2405">
            <v>275</v>
          </cell>
          <cell r="X2405">
            <v>58216.94</v>
          </cell>
          <cell r="Y2405">
            <v>70002</v>
          </cell>
          <cell r="Z2405" t="str">
            <v>SAMSON COMPOUND</v>
          </cell>
          <cell r="AA2405">
            <v>101</v>
          </cell>
          <cell r="AB2405">
            <v>22018.38</v>
          </cell>
        </row>
        <row r="2406">
          <cell r="F2406">
            <v>3729502</v>
          </cell>
          <cell r="G2406">
            <v>42</v>
          </cell>
          <cell r="H2406">
            <v>10</v>
          </cell>
          <cell r="I2406" t="str">
            <v>02</v>
          </cell>
          <cell r="J2406" t="str">
            <v>MULAN</v>
          </cell>
          <cell r="K2406" t="str">
            <v>00/0</v>
          </cell>
          <cell r="L2406" t="str">
            <v/>
          </cell>
          <cell r="M2406" t="str">
            <v>G</v>
          </cell>
          <cell r="N2406" t="str">
            <v>D</v>
          </cell>
          <cell r="O2406">
            <v>249</v>
          </cell>
          <cell r="P2406">
            <v>115</v>
          </cell>
          <cell r="Q2406">
            <v>134.94999999999999</v>
          </cell>
          <cell r="R2406">
            <v>10</v>
          </cell>
          <cell r="S2406">
            <v>7</v>
          </cell>
          <cell r="T2406">
            <v>15</v>
          </cell>
          <cell r="U2406">
            <v>11</v>
          </cell>
          <cell r="V2406">
            <v>2298.46</v>
          </cell>
          <cell r="W2406">
            <v>339</v>
          </cell>
          <cell r="X2406">
            <v>71943.820000000007</v>
          </cell>
          <cell r="Y2406">
            <v>70002</v>
          </cell>
          <cell r="Z2406" t="str">
            <v>SAMSON COMPOUND</v>
          </cell>
          <cell r="AA2406">
            <v>122</v>
          </cell>
          <cell r="AB2406">
            <v>26487.599999999999</v>
          </cell>
        </row>
        <row r="2407">
          <cell r="F2407">
            <v>3725002</v>
          </cell>
          <cell r="G2407">
            <v>42</v>
          </cell>
          <cell r="H2407">
            <v>10</v>
          </cell>
          <cell r="I2407" t="str">
            <v>02</v>
          </cell>
          <cell r="J2407" t="str">
            <v>MULAN</v>
          </cell>
          <cell r="K2407" t="str">
            <v>00/0</v>
          </cell>
          <cell r="L2407" t="str">
            <v/>
          </cell>
          <cell r="M2407" t="str">
            <v>G</v>
          </cell>
          <cell r="N2407" t="str">
            <v>D</v>
          </cell>
          <cell r="O2407">
            <v>249</v>
          </cell>
          <cell r="P2407">
            <v>115</v>
          </cell>
          <cell r="Q2407">
            <v>134.94999999999999</v>
          </cell>
          <cell r="R2407">
            <v>14</v>
          </cell>
          <cell r="S2407">
            <v>9</v>
          </cell>
          <cell r="T2407">
            <v>16</v>
          </cell>
          <cell r="U2407">
            <v>13</v>
          </cell>
          <cell r="V2407">
            <v>2766.66</v>
          </cell>
          <cell r="W2407">
            <v>285</v>
          </cell>
          <cell r="X2407">
            <v>60323.86</v>
          </cell>
          <cell r="Y2407">
            <v>70002</v>
          </cell>
          <cell r="Z2407" t="str">
            <v>SAMSON COMPOUND</v>
          </cell>
          <cell r="AA2407">
            <v>63</v>
          </cell>
          <cell r="AB2407">
            <v>13407.66</v>
          </cell>
        </row>
        <row r="2408">
          <cell r="F2408">
            <v>2728003</v>
          </cell>
          <cell r="G2408">
            <v>42</v>
          </cell>
          <cell r="H2408">
            <v>10</v>
          </cell>
          <cell r="I2408" t="str">
            <v>03</v>
          </cell>
          <cell r="J2408" t="str">
            <v>DUMBO</v>
          </cell>
          <cell r="K2408" t="str">
            <v>00/0</v>
          </cell>
          <cell r="L2408" t="str">
            <v/>
          </cell>
          <cell r="M2408" t="str">
            <v>G</v>
          </cell>
          <cell r="N2408" t="str">
            <v>D</v>
          </cell>
          <cell r="O2408">
            <v>249</v>
          </cell>
          <cell r="P2408">
            <v>115</v>
          </cell>
          <cell r="Q2408">
            <v>134.94999999999999</v>
          </cell>
          <cell r="R2408">
            <v>13</v>
          </cell>
          <cell r="S2408">
            <v>6</v>
          </cell>
          <cell r="T2408">
            <v>7</v>
          </cell>
          <cell r="U2408">
            <v>11</v>
          </cell>
          <cell r="V2408">
            <v>2341.02</v>
          </cell>
          <cell r="W2408">
            <v>234</v>
          </cell>
          <cell r="X2408">
            <v>49225.32</v>
          </cell>
          <cell r="Y2408">
            <v>70002</v>
          </cell>
          <cell r="Z2408" t="str">
            <v>SAMSON COMPOUND</v>
          </cell>
          <cell r="AA2408">
            <v>52</v>
          </cell>
          <cell r="AB2408">
            <v>10917.68</v>
          </cell>
        </row>
        <row r="2409">
          <cell r="F2409">
            <v>2726003</v>
          </cell>
          <cell r="G2409">
            <v>42</v>
          </cell>
          <cell r="H2409">
            <v>10</v>
          </cell>
          <cell r="I2409" t="str">
            <v>03</v>
          </cell>
          <cell r="J2409" t="str">
            <v>DUMBO</v>
          </cell>
          <cell r="K2409" t="str">
            <v>00/0</v>
          </cell>
          <cell r="L2409" t="str">
            <v/>
          </cell>
          <cell r="M2409" t="str">
            <v>G</v>
          </cell>
          <cell r="N2409" t="str">
            <v>D</v>
          </cell>
          <cell r="O2409">
            <v>249</v>
          </cell>
          <cell r="P2409">
            <v>115</v>
          </cell>
          <cell r="Q2409">
            <v>134.94999999999999</v>
          </cell>
          <cell r="R2409">
            <v>6</v>
          </cell>
          <cell r="S2409">
            <v>3</v>
          </cell>
          <cell r="T2409">
            <v>7</v>
          </cell>
          <cell r="U2409">
            <v>2</v>
          </cell>
          <cell r="V2409">
            <v>425.64</v>
          </cell>
          <cell r="W2409">
            <v>177</v>
          </cell>
          <cell r="X2409">
            <v>37541.46</v>
          </cell>
          <cell r="Y2409">
            <v>70002</v>
          </cell>
          <cell r="Z2409" t="str">
            <v>SAMSON COMPOUND</v>
          </cell>
          <cell r="AA2409">
            <v>68</v>
          </cell>
          <cell r="AB2409">
            <v>14995.32</v>
          </cell>
        </row>
        <row r="2410">
          <cell r="F2410">
            <v>3726003</v>
          </cell>
          <cell r="G2410">
            <v>42</v>
          </cell>
          <cell r="H2410">
            <v>10</v>
          </cell>
          <cell r="I2410" t="str">
            <v>03</v>
          </cell>
          <cell r="J2410" t="str">
            <v>DUMBO</v>
          </cell>
          <cell r="K2410" t="str">
            <v>00/0</v>
          </cell>
          <cell r="L2410" t="str">
            <v/>
          </cell>
          <cell r="M2410" t="str">
            <v>G</v>
          </cell>
          <cell r="N2410" t="str">
            <v>D</v>
          </cell>
          <cell r="O2410">
            <v>249</v>
          </cell>
          <cell r="P2410">
            <v>115</v>
          </cell>
          <cell r="Q2410">
            <v>134.94999999999999</v>
          </cell>
          <cell r="R2410">
            <v>6</v>
          </cell>
          <cell r="S2410">
            <v>4</v>
          </cell>
          <cell r="T2410">
            <v>3</v>
          </cell>
          <cell r="U2410">
            <v>6</v>
          </cell>
          <cell r="V2410">
            <v>1276.92</v>
          </cell>
          <cell r="W2410">
            <v>219</v>
          </cell>
          <cell r="X2410">
            <v>46362.86</v>
          </cell>
          <cell r="Y2410">
            <v>70002</v>
          </cell>
          <cell r="Z2410" t="str">
            <v>SAMSON COMPOUND</v>
          </cell>
          <cell r="AA2410">
            <v>87</v>
          </cell>
          <cell r="AB2410">
            <v>19038.900000000001</v>
          </cell>
        </row>
        <row r="2411">
          <cell r="F2411">
            <v>3728003</v>
          </cell>
          <cell r="G2411">
            <v>42</v>
          </cell>
          <cell r="H2411">
            <v>10</v>
          </cell>
          <cell r="I2411" t="str">
            <v>03</v>
          </cell>
          <cell r="J2411" t="str">
            <v>DUMBO</v>
          </cell>
          <cell r="K2411" t="str">
            <v>00/0</v>
          </cell>
          <cell r="L2411" t="str">
            <v/>
          </cell>
          <cell r="M2411" t="str">
            <v>G</v>
          </cell>
          <cell r="N2411" t="str">
            <v>D</v>
          </cell>
          <cell r="O2411">
            <v>249</v>
          </cell>
          <cell r="P2411">
            <v>115</v>
          </cell>
          <cell r="Q2411">
            <v>134.94999999999999</v>
          </cell>
          <cell r="R2411">
            <v>14</v>
          </cell>
          <cell r="S2411">
            <v>7</v>
          </cell>
          <cell r="T2411">
            <v>11</v>
          </cell>
          <cell r="U2411">
            <v>10</v>
          </cell>
          <cell r="V2411">
            <v>2096.2800000000002</v>
          </cell>
          <cell r="W2411">
            <v>244</v>
          </cell>
          <cell r="X2411">
            <v>51566.32</v>
          </cell>
          <cell r="Y2411">
            <v>70002</v>
          </cell>
          <cell r="Z2411" t="str">
            <v>SAMSON COMPOUND</v>
          </cell>
          <cell r="AA2411">
            <v>48</v>
          </cell>
          <cell r="AB2411">
            <v>10087.68</v>
          </cell>
        </row>
        <row r="2412">
          <cell r="F2412">
            <v>2729905</v>
          </cell>
          <cell r="G2412">
            <v>42</v>
          </cell>
          <cell r="H2412">
            <v>10</v>
          </cell>
          <cell r="I2412" t="str">
            <v>05</v>
          </cell>
          <cell r="J2412" t="str">
            <v>SKIPPER</v>
          </cell>
          <cell r="K2412" t="str">
            <v>00/0</v>
          </cell>
          <cell r="L2412" t="str">
            <v/>
          </cell>
          <cell r="M2412" t="str">
            <v>G</v>
          </cell>
          <cell r="N2412" t="str">
            <v>D</v>
          </cell>
          <cell r="O2412">
            <v>349</v>
          </cell>
          <cell r="P2412">
            <v>132.09</v>
          </cell>
          <cell r="Q2412">
            <v>155</v>
          </cell>
          <cell r="R2412">
            <v>27</v>
          </cell>
          <cell r="S2412">
            <v>18</v>
          </cell>
          <cell r="T2412">
            <v>30</v>
          </cell>
          <cell r="U2412">
            <v>23</v>
          </cell>
          <cell r="V2412">
            <v>6860.67</v>
          </cell>
          <cell r="W2412">
            <v>692</v>
          </cell>
          <cell r="X2412">
            <v>207144.63</v>
          </cell>
          <cell r="Y2412">
            <v>70083</v>
          </cell>
          <cell r="Z2412" t="str">
            <v>SINWA RUBBER IN</v>
          </cell>
          <cell r="AA2412">
            <v>671</v>
          </cell>
          <cell r="AB2412">
            <v>199394.47</v>
          </cell>
          <cell r="AC2412">
            <v>260</v>
          </cell>
        </row>
        <row r="2413">
          <cell r="F2413">
            <v>2728905</v>
          </cell>
          <cell r="G2413">
            <v>42</v>
          </cell>
          <cell r="H2413">
            <v>10</v>
          </cell>
          <cell r="I2413" t="str">
            <v>05</v>
          </cell>
          <cell r="J2413" t="str">
            <v>SKIPPER</v>
          </cell>
          <cell r="K2413" t="str">
            <v>00/0</v>
          </cell>
          <cell r="L2413" t="str">
            <v/>
          </cell>
          <cell r="M2413" t="str">
            <v>G</v>
          </cell>
          <cell r="N2413" t="str">
            <v>D</v>
          </cell>
          <cell r="O2413">
            <v>349</v>
          </cell>
          <cell r="P2413">
            <v>132.09</v>
          </cell>
          <cell r="Q2413">
            <v>155</v>
          </cell>
          <cell r="R2413">
            <v>18</v>
          </cell>
          <cell r="S2413">
            <v>7</v>
          </cell>
          <cell r="T2413">
            <v>14</v>
          </cell>
          <cell r="U2413">
            <v>13</v>
          </cell>
          <cell r="V2413">
            <v>3639.13</v>
          </cell>
          <cell r="W2413">
            <v>393</v>
          </cell>
          <cell r="X2413">
            <v>115990.14</v>
          </cell>
          <cell r="Y2413">
            <v>70083</v>
          </cell>
          <cell r="Z2413" t="str">
            <v>SINWA RUBBER IN</v>
          </cell>
          <cell r="AA2413">
            <v>349</v>
          </cell>
          <cell r="AB2413">
            <v>99867.67</v>
          </cell>
          <cell r="AC2413">
            <v>235</v>
          </cell>
        </row>
        <row r="2414">
          <cell r="F2414">
            <v>3728905</v>
          </cell>
          <cell r="G2414">
            <v>42</v>
          </cell>
          <cell r="H2414">
            <v>10</v>
          </cell>
          <cell r="I2414" t="str">
            <v>05</v>
          </cell>
          <cell r="J2414" t="str">
            <v>SKIPPER</v>
          </cell>
          <cell r="K2414" t="str">
            <v>00/0</v>
          </cell>
          <cell r="L2414" t="str">
            <v/>
          </cell>
          <cell r="M2414" t="str">
            <v>G</v>
          </cell>
          <cell r="N2414" t="str">
            <v>D</v>
          </cell>
          <cell r="O2414">
            <v>349</v>
          </cell>
          <cell r="P2414">
            <v>132.09</v>
          </cell>
          <cell r="Q2414">
            <v>155</v>
          </cell>
          <cell r="R2414">
            <v>8</v>
          </cell>
          <cell r="S2414">
            <v>11</v>
          </cell>
          <cell r="T2414">
            <v>14</v>
          </cell>
          <cell r="U2414">
            <v>16</v>
          </cell>
          <cell r="V2414">
            <v>4727.8999999999996</v>
          </cell>
          <cell r="W2414">
            <v>426</v>
          </cell>
          <cell r="X2414">
            <v>126460.08</v>
          </cell>
          <cell r="Y2414">
            <v>70083</v>
          </cell>
          <cell r="Z2414" t="str">
            <v>SINWA RUBBER IN</v>
          </cell>
          <cell r="AA2414">
            <v>507</v>
          </cell>
          <cell r="AB2414">
            <v>146687.31</v>
          </cell>
          <cell r="AC2414">
            <v>240</v>
          </cell>
        </row>
        <row r="2415">
          <cell r="F2415">
            <v>3729905</v>
          </cell>
          <cell r="G2415">
            <v>42</v>
          </cell>
          <cell r="H2415">
            <v>10</v>
          </cell>
          <cell r="I2415" t="str">
            <v>05</v>
          </cell>
          <cell r="J2415" t="str">
            <v>SKIPPER</v>
          </cell>
          <cell r="K2415" t="str">
            <v>00/0</v>
          </cell>
          <cell r="L2415" t="str">
            <v/>
          </cell>
          <cell r="M2415" t="str">
            <v>G</v>
          </cell>
          <cell r="N2415" t="str">
            <v>D</v>
          </cell>
          <cell r="O2415">
            <v>349</v>
          </cell>
          <cell r="P2415">
            <v>132.09</v>
          </cell>
          <cell r="Q2415">
            <v>155</v>
          </cell>
          <cell r="R2415">
            <v>21</v>
          </cell>
          <cell r="S2415">
            <v>15</v>
          </cell>
          <cell r="T2415">
            <v>20</v>
          </cell>
          <cell r="U2415">
            <v>29</v>
          </cell>
          <cell r="V2415">
            <v>8605.67</v>
          </cell>
          <cell r="W2415">
            <v>635</v>
          </cell>
          <cell r="X2415">
            <v>188250.91</v>
          </cell>
          <cell r="Y2415">
            <v>70083</v>
          </cell>
          <cell r="Z2415" t="str">
            <v>SINWA RUBBER IN</v>
          </cell>
          <cell r="AA2415">
            <v>754</v>
          </cell>
          <cell r="AB2415">
            <v>220779.64</v>
          </cell>
          <cell r="AC2415">
            <v>216</v>
          </cell>
        </row>
        <row r="2416">
          <cell r="F2416">
            <v>2729906</v>
          </cell>
          <cell r="G2416">
            <v>42</v>
          </cell>
          <cell r="H2416">
            <v>10</v>
          </cell>
          <cell r="I2416" t="str">
            <v>06</v>
          </cell>
          <cell r="J2416" t="str">
            <v>FLYING FISH</v>
          </cell>
          <cell r="K2416" t="str">
            <v>00/0</v>
          </cell>
          <cell r="L2416" t="str">
            <v/>
          </cell>
          <cell r="M2416" t="str">
            <v>G</v>
          </cell>
          <cell r="N2416" t="str">
            <v>D</v>
          </cell>
          <cell r="O2416">
            <v>349</v>
          </cell>
          <cell r="P2416">
            <v>132.09</v>
          </cell>
          <cell r="Q2416">
            <v>155</v>
          </cell>
          <cell r="R2416">
            <v>4</v>
          </cell>
          <cell r="S2416">
            <v>3</v>
          </cell>
          <cell r="T2416">
            <v>1</v>
          </cell>
          <cell r="U2416">
            <v>0</v>
          </cell>
          <cell r="V2416">
            <v>0</v>
          </cell>
          <cell r="W2416">
            <v>4</v>
          </cell>
          <cell r="X2416">
            <v>190.9</v>
          </cell>
          <cell r="Y2416">
            <v>70083</v>
          </cell>
          <cell r="Z2416" t="str">
            <v>SINWA RUBBER IN</v>
          </cell>
          <cell r="AA2416">
            <v>10</v>
          </cell>
          <cell r="AB2416">
            <v>2783.05</v>
          </cell>
          <cell r="AC2416">
            <v>147</v>
          </cell>
        </row>
        <row r="2417">
          <cell r="F2417">
            <v>2728906</v>
          </cell>
          <cell r="G2417">
            <v>42</v>
          </cell>
          <cell r="H2417">
            <v>10</v>
          </cell>
          <cell r="I2417" t="str">
            <v>06</v>
          </cell>
          <cell r="J2417" t="str">
            <v>FLYING FISH</v>
          </cell>
          <cell r="K2417" t="str">
            <v>00/0</v>
          </cell>
          <cell r="L2417" t="str">
            <v/>
          </cell>
          <cell r="M2417" t="str">
            <v>G</v>
          </cell>
          <cell r="N2417" t="str">
            <v>D</v>
          </cell>
          <cell r="O2417">
            <v>349</v>
          </cell>
          <cell r="P2417">
            <v>132.09</v>
          </cell>
          <cell r="Q2417">
            <v>155</v>
          </cell>
          <cell r="R2417">
            <v>0</v>
          </cell>
          <cell r="S2417">
            <v>1</v>
          </cell>
          <cell r="T2417">
            <v>1</v>
          </cell>
          <cell r="U2417">
            <v>0</v>
          </cell>
          <cell r="V2417">
            <v>0</v>
          </cell>
          <cell r="W2417">
            <v>4</v>
          </cell>
          <cell r="X2417">
            <v>-176.01</v>
          </cell>
          <cell r="Y2417">
            <v>70083</v>
          </cell>
          <cell r="Z2417" t="str">
            <v>SINWA RUBBER IN</v>
          </cell>
          <cell r="AA2417">
            <v>52</v>
          </cell>
          <cell r="AB2417">
            <v>15242.62</v>
          </cell>
          <cell r="AC2417">
            <v>191</v>
          </cell>
        </row>
        <row r="2418">
          <cell r="F2418">
            <v>3728906</v>
          </cell>
          <cell r="G2418">
            <v>42</v>
          </cell>
          <cell r="H2418">
            <v>10</v>
          </cell>
          <cell r="I2418" t="str">
            <v>06</v>
          </cell>
          <cell r="J2418" t="str">
            <v>FLYING FISH</v>
          </cell>
          <cell r="K2418" t="str">
            <v>00/0</v>
          </cell>
          <cell r="L2418" t="str">
            <v/>
          </cell>
          <cell r="M2418" t="str">
            <v>G</v>
          </cell>
          <cell r="N2418" t="str">
            <v>D</v>
          </cell>
          <cell r="O2418">
            <v>349</v>
          </cell>
          <cell r="P2418">
            <v>132.09</v>
          </cell>
          <cell r="Q2418">
            <v>155</v>
          </cell>
          <cell r="R2418">
            <v>1</v>
          </cell>
          <cell r="S2418">
            <v>1</v>
          </cell>
          <cell r="T2418">
            <v>1</v>
          </cell>
          <cell r="U2418">
            <v>0</v>
          </cell>
          <cell r="V2418">
            <v>0</v>
          </cell>
          <cell r="W2418">
            <v>33</v>
          </cell>
          <cell r="X2418">
            <v>9798.83</v>
          </cell>
          <cell r="Y2418">
            <v>70083</v>
          </cell>
          <cell r="Z2418" t="str">
            <v>SINWA RUBBER IN</v>
          </cell>
          <cell r="AA2418">
            <v>83</v>
          </cell>
          <cell r="AB2418">
            <v>24086.94</v>
          </cell>
          <cell r="AC2418">
            <v>157</v>
          </cell>
        </row>
        <row r="2419">
          <cell r="F2419">
            <v>3729906</v>
          </cell>
          <cell r="G2419">
            <v>42</v>
          </cell>
          <cell r="H2419">
            <v>10</v>
          </cell>
          <cell r="I2419" t="str">
            <v>06</v>
          </cell>
          <cell r="J2419" t="str">
            <v>FLYING FISH</v>
          </cell>
          <cell r="K2419" t="str">
            <v>00/0</v>
          </cell>
          <cell r="L2419" t="str">
            <v/>
          </cell>
          <cell r="M2419" t="str">
            <v>G</v>
          </cell>
          <cell r="N2419" t="str">
            <v>D</v>
          </cell>
          <cell r="O2419">
            <v>349</v>
          </cell>
          <cell r="P2419">
            <v>132.09</v>
          </cell>
          <cell r="Q2419">
            <v>155</v>
          </cell>
          <cell r="R2419">
            <v>1</v>
          </cell>
          <cell r="S2419">
            <v>0</v>
          </cell>
          <cell r="T2419">
            <v>0</v>
          </cell>
          <cell r="U2419">
            <v>0</v>
          </cell>
          <cell r="V2419">
            <v>0</v>
          </cell>
          <cell r="W2419">
            <v>13</v>
          </cell>
          <cell r="X2419">
            <v>3833.03</v>
          </cell>
          <cell r="Y2419">
            <v>70083</v>
          </cell>
          <cell r="Z2419" t="str">
            <v>SINWA RUBBER IN</v>
          </cell>
          <cell r="AA2419">
            <v>62</v>
          </cell>
          <cell r="AB2419">
            <v>17420.14</v>
          </cell>
          <cell r="AC2419">
            <v>216</v>
          </cell>
        </row>
        <row r="2420">
          <cell r="F2420">
            <v>2728907</v>
          </cell>
          <cell r="G2420">
            <v>42</v>
          </cell>
          <cell r="H2420">
            <v>10</v>
          </cell>
          <cell r="I2420" t="str">
            <v>07</v>
          </cell>
          <cell r="J2420" t="str">
            <v>ZOEY</v>
          </cell>
          <cell r="K2420" t="str">
            <v>00/0</v>
          </cell>
          <cell r="L2420" t="str">
            <v/>
          </cell>
          <cell r="M2420" t="str">
            <v>G</v>
          </cell>
          <cell r="N2420" t="str">
            <v>N</v>
          </cell>
          <cell r="O2420">
            <v>249</v>
          </cell>
          <cell r="P2420">
            <v>106.52</v>
          </cell>
          <cell r="Q2420">
            <v>125</v>
          </cell>
          <cell r="R2420">
            <v>7</v>
          </cell>
          <cell r="S2420">
            <v>13</v>
          </cell>
          <cell r="T2420">
            <v>8</v>
          </cell>
          <cell r="U2420">
            <v>20</v>
          </cell>
          <cell r="V2420">
            <v>4181.92</v>
          </cell>
          <cell r="W2420">
            <v>271</v>
          </cell>
          <cell r="X2420">
            <v>59025.68</v>
          </cell>
          <cell r="Y2420">
            <v>70083</v>
          </cell>
          <cell r="Z2420" t="str">
            <v>SINWA RUBBER IN</v>
          </cell>
          <cell r="AA2420">
            <v>387</v>
          </cell>
          <cell r="AB2420">
            <v>80852.66</v>
          </cell>
          <cell r="AC2420">
            <v>207</v>
          </cell>
        </row>
        <row r="2421">
          <cell r="F2421">
            <v>2725907</v>
          </cell>
          <cell r="G2421">
            <v>42</v>
          </cell>
          <cell r="H2421">
            <v>10</v>
          </cell>
          <cell r="I2421" t="str">
            <v>07</v>
          </cell>
          <cell r="J2421" t="str">
            <v>ZOEY</v>
          </cell>
          <cell r="K2421" t="str">
            <v>00/0</v>
          </cell>
          <cell r="L2421" t="str">
            <v/>
          </cell>
          <cell r="M2421" t="str">
            <v>G</v>
          </cell>
          <cell r="N2421" t="str">
            <v>N</v>
          </cell>
          <cell r="O2421">
            <v>249</v>
          </cell>
          <cell r="P2421">
            <v>106.52</v>
          </cell>
          <cell r="Q2421">
            <v>125</v>
          </cell>
          <cell r="R2421">
            <v>13</v>
          </cell>
          <cell r="S2421">
            <v>8</v>
          </cell>
          <cell r="T2421">
            <v>10</v>
          </cell>
          <cell r="U2421">
            <v>11</v>
          </cell>
          <cell r="V2421">
            <v>2309.1</v>
          </cell>
          <cell r="W2421">
            <v>269</v>
          </cell>
          <cell r="X2421">
            <v>56703.8</v>
          </cell>
          <cell r="Y2421">
            <v>70083</v>
          </cell>
          <cell r="Z2421" t="str">
            <v>SINWA RUBBER IN</v>
          </cell>
          <cell r="AA2421">
            <v>399</v>
          </cell>
          <cell r="AB2421">
            <v>82244.53</v>
          </cell>
          <cell r="AC2421">
            <v>365</v>
          </cell>
        </row>
        <row r="2422">
          <cell r="F2422">
            <v>2727907</v>
          </cell>
          <cell r="G2422">
            <v>42</v>
          </cell>
          <cell r="H2422">
            <v>10</v>
          </cell>
          <cell r="I2422" t="str">
            <v>07</v>
          </cell>
          <cell r="J2422" t="str">
            <v>ZOEY</v>
          </cell>
          <cell r="K2422" t="str">
            <v>00/0</v>
          </cell>
          <cell r="L2422" t="str">
            <v/>
          </cell>
          <cell r="M2422" t="str">
            <v>G</v>
          </cell>
          <cell r="N2422" t="str">
            <v>N</v>
          </cell>
          <cell r="O2422">
            <v>249</v>
          </cell>
          <cell r="P2422">
            <v>106.52</v>
          </cell>
          <cell r="Q2422">
            <v>125</v>
          </cell>
          <cell r="R2422">
            <v>3</v>
          </cell>
          <cell r="S2422">
            <v>4</v>
          </cell>
          <cell r="T2422">
            <v>4</v>
          </cell>
          <cell r="U2422">
            <v>3</v>
          </cell>
          <cell r="V2422">
            <v>638.46</v>
          </cell>
          <cell r="W2422">
            <v>163</v>
          </cell>
          <cell r="X2422">
            <v>35143</v>
          </cell>
          <cell r="Y2422">
            <v>70083</v>
          </cell>
          <cell r="Z2422" t="str">
            <v>SINWA RUBBER IN</v>
          </cell>
          <cell r="AA2422">
            <v>208</v>
          </cell>
          <cell r="AB2422">
            <v>43053.59</v>
          </cell>
          <cell r="AC2422">
            <v>189</v>
          </cell>
        </row>
        <row r="2423">
          <cell r="F2423">
            <v>3725907</v>
          </cell>
          <cell r="G2423">
            <v>42</v>
          </cell>
          <cell r="H2423">
            <v>10</v>
          </cell>
          <cell r="I2423" t="str">
            <v>07</v>
          </cell>
          <cell r="J2423" t="str">
            <v>ZOEY</v>
          </cell>
          <cell r="K2423" t="str">
            <v>00/0</v>
          </cell>
          <cell r="L2423" t="str">
            <v/>
          </cell>
          <cell r="M2423" t="str">
            <v>G</v>
          </cell>
          <cell r="N2423" t="str">
            <v>N</v>
          </cell>
          <cell r="O2423">
            <v>249</v>
          </cell>
          <cell r="P2423">
            <v>106.52</v>
          </cell>
          <cell r="Q2423">
            <v>125</v>
          </cell>
          <cell r="R2423">
            <v>10</v>
          </cell>
          <cell r="S2423">
            <v>14</v>
          </cell>
          <cell r="T2423">
            <v>17</v>
          </cell>
          <cell r="U2423">
            <v>21</v>
          </cell>
          <cell r="V2423">
            <v>4384.1000000000004</v>
          </cell>
          <cell r="W2423">
            <v>324</v>
          </cell>
          <cell r="X2423">
            <v>67519.34</v>
          </cell>
          <cell r="Y2423">
            <v>70083</v>
          </cell>
          <cell r="Z2423" t="str">
            <v>SINWA RUBBER IN</v>
          </cell>
          <cell r="AA2423">
            <v>454</v>
          </cell>
          <cell r="AB2423">
            <v>93529.86</v>
          </cell>
          <cell r="AC2423">
            <v>422</v>
          </cell>
        </row>
        <row r="2424">
          <cell r="F2424">
            <v>3728907</v>
          </cell>
          <cell r="G2424">
            <v>42</v>
          </cell>
          <cell r="H2424">
            <v>10</v>
          </cell>
          <cell r="I2424" t="str">
            <v>07</v>
          </cell>
          <cell r="J2424" t="str">
            <v>ZOEY</v>
          </cell>
          <cell r="K2424" t="str">
            <v>00/0</v>
          </cell>
          <cell r="L2424" t="str">
            <v/>
          </cell>
          <cell r="M2424" t="str">
            <v>G</v>
          </cell>
          <cell r="N2424" t="str">
            <v>N</v>
          </cell>
          <cell r="O2424">
            <v>249</v>
          </cell>
          <cell r="P2424">
            <v>106.52</v>
          </cell>
          <cell r="Q2424">
            <v>125</v>
          </cell>
          <cell r="R2424">
            <v>9</v>
          </cell>
          <cell r="S2424">
            <v>9</v>
          </cell>
          <cell r="T2424">
            <v>10</v>
          </cell>
          <cell r="U2424">
            <v>16</v>
          </cell>
          <cell r="V2424">
            <v>3351.92</v>
          </cell>
          <cell r="W2424">
            <v>233</v>
          </cell>
          <cell r="X2424">
            <v>49150.82</v>
          </cell>
          <cell r="Y2424">
            <v>70083</v>
          </cell>
          <cell r="Z2424" t="str">
            <v>SINWA RUBBER IN</v>
          </cell>
          <cell r="AA2424">
            <v>434</v>
          </cell>
          <cell r="AB2424">
            <v>90267.85</v>
          </cell>
          <cell r="AC2424">
            <v>251</v>
          </cell>
        </row>
        <row r="2425">
          <cell r="F2425">
            <v>3727907</v>
          </cell>
          <cell r="G2425">
            <v>42</v>
          </cell>
          <cell r="H2425">
            <v>10</v>
          </cell>
          <cell r="I2425" t="str">
            <v>07</v>
          </cell>
          <cell r="J2425" t="str">
            <v>ZOEY</v>
          </cell>
          <cell r="K2425" t="str">
            <v>00/0</v>
          </cell>
          <cell r="L2425" t="str">
            <v/>
          </cell>
          <cell r="M2425" t="str">
            <v>G</v>
          </cell>
          <cell r="N2425" t="str">
            <v>N</v>
          </cell>
          <cell r="O2425">
            <v>249</v>
          </cell>
          <cell r="P2425">
            <v>106.52</v>
          </cell>
          <cell r="Q2425">
            <v>125</v>
          </cell>
          <cell r="R2425">
            <v>4</v>
          </cell>
          <cell r="S2425">
            <v>6</v>
          </cell>
          <cell r="T2425">
            <v>5</v>
          </cell>
          <cell r="U2425">
            <v>4</v>
          </cell>
          <cell r="V2425">
            <v>819.36</v>
          </cell>
          <cell r="W2425">
            <v>107</v>
          </cell>
          <cell r="X2425">
            <v>21705.54</v>
          </cell>
          <cell r="Y2425">
            <v>70083</v>
          </cell>
          <cell r="Z2425" t="str">
            <v>SINWA RUBBER IN</v>
          </cell>
          <cell r="AA2425">
            <v>261</v>
          </cell>
          <cell r="AB2425">
            <v>54237.3</v>
          </cell>
          <cell r="AC2425">
            <v>221</v>
          </cell>
        </row>
        <row r="2426">
          <cell r="F2426">
            <v>2775510</v>
          </cell>
          <cell r="G2426">
            <v>42</v>
          </cell>
          <cell r="H2426">
            <v>10</v>
          </cell>
          <cell r="I2426" t="str">
            <v>10</v>
          </cell>
          <cell r="J2426" t="str">
            <v>PORCUPINE</v>
          </cell>
          <cell r="K2426" t="str">
            <v>00/0</v>
          </cell>
          <cell r="L2426" t="str">
            <v/>
          </cell>
          <cell r="M2426" t="str">
            <v>B</v>
          </cell>
          <cell r="N2426" t="str">
            <v>N</v>
          </cell>
          <cell r="O2426">
            <v>299</v>
          </cell>
          <cell r="P2426">
            <v>123.57</v>
          </cell>
          <cell r="Q2426">
            <v>145</v>
          </cell>
          <cell r="R2426">
            <v>39</v>
          </cell>
          <cell r="S2426">
            <v>16</v>
          </cell>
          <cell r="T2426">
            <v>32</v>
          </cell>
          <cell r="U2426">
            <v>33</v>
          </cell>
          <cell r="V2426">
            <v>8318.4599999999991</v>
          </cell>
          <cell r="W2426">
            <v>616</v>
          </cell>
          <cell r="X2426">
            <v>158253.6</v>
          </cell>
          <cell r="Y2426">
            <v>70083</v>
          </cell>
          <cell r="Z2426" t="str">
            <v>SINWA RUBBER IN</v>
          </cell>
          <cell r="AA2426">
            <v>885</v>
          </cell>
          <cell r="AB2426">
            <v>221592.37</v>
          </cell>
          <cell r="AC2426">
            <v>1310</v>
          </cell>
        </row>
        <row r="2427">
          <cell r="F2427">
            <v>2778010</v>
          </cell>
          <cell r="G2427">
            <v>42</v>
          </cell>
          <cell r="H2427">
            <v>10</v>
          </cell>
          <cell r="I2427" t="str">
            <v>10</v>
          </cell>
          <cell r="J2427" t="str">
            <v>PORCUPINE</v>
          </cell>
          <cell r="K2427" t="str">
            <v>00/0</v>
          </cell>
          <cell r="L2427" t="str">
            <v/>
          </cell>
          <cell r="M2427" t="str">
            <v>B</v>
          </cell>
          <cell r="N2427" t="str">
            <v>N</v>
          </cell>
          <cell r="O2427">
            <v>299</v>
          </cell>
          <cell r="P2427">
            <v>123.57</v>
          </cell>
          <cell r="Q2427">
            <v>145</v>
          </cell>
          <cell r="R2427">
            <v>22</v>
          </cell>
          <cell r="S2427">
            <v>18</v>
          </cell>
          <cell r="T2427">
            <v>11</v>
          </cell>
          <cell r="U2427">
            <v>16</v>
          </cell>
          <cell r="V2427">
            <v>4050.62</v>
          </cell>
          <cell r="W2427">
            <v>594</v>
          </cell>
          <cell r="X2427">
            <v>158064.64000000001</v>
          </cell>
          <cell r="Y2427">
            <v>70083</v>
          </cell>
          <cell r="Z2427" t="str">
            <v>SINWA RUBBER IN</v>
          </cell>
          <cell r="AA2427">
            <v>757</v>
          </cell>
          <cell r="AB2427">
            <v>188865.61</v>
          </cell>
          <cell r="AC2427">
            <v>1083</v>
          </cell>
        </row>
        <row r="2428">
          <cell r="F2428">
            <v>3778010</v>
          </cell>
          <cell r="G2428">
            <v>42</v>
          </cell>
          <cell r="H2428">
            <v>10</v>
          </cell>
          <cell r="I2428" t="str">
            <v>10</v>
          </cell>
          <cell r="J2428" t="str">
            <v>PORCUPINE</v>
          </cell>
          <cell r="K2428" t="str">
            <v>00/0</v>
          </cell>
          <cell r="L2428" t="str">
            <v/>
          </cell>
          <cell r="M2428" t="str">
            <v>B</v>
          </cell>
          <cell r="N2428" t="str">
            <v>N</v>
          </cell>
          <cell r="O2428">
            <v>299</v>
          </cell>
          <cell r="P2428">
            <v>123.57</v>
          </cell>
          <cell r="Q2428">
            <v>145</v>
          </cell>
          <cell r="R2428">
            <v>31</v>
          </cell>
          <cell r="S2428">
            <v>24</v>
          </cell>
          <cell r="T2428">
            <v>20</v>
          </cell>
          <cell r="U2428">
            <v>15</v>
          </cell>
          <cell r="V2428">
            <v>3795.06</v>
          </cell>
          <cell r="W2428">
            <v>657</v>
          </cell>
          <cell r="X2428">
            <v>178637.52</v>
          </cell>
          <cell r="Y2428">
            <v>70083</v>
          </cell>
          <cell r="Z2428" t="str">
            <v>SINWA RUBBER IN</v>
          </cell>
          <cell r="AA2428">
            <v>765</v>
          </cell>
          <cell r="AB2428">
            <v>190899.58</v>
          </cell>
          <cell r="AC2428">
            <v>1089</v>
          </cell>
        </row>
        <row r="2429">
          <cell r="F2429">
            <v>3775510</v>
          </cell>
          <cell r="G2429">
            <v>42</v>
          </cell>
          <cell r="H2429">
            <v>10</v>
          </cell>
          <cell r="I2429" t="str">
            <v>10</v>
          </cell>
          <cell r="J2429" t="str">
            <v>PORCUPINE</v>
          </cell>
          <cell r="K2429" t="str">
            <v>00/0</v>
          </cell>
          <cell r="L2429" t="str">
            <v/>
          </cell>
          <cell r="M2429" t="str">
            <v>B</v>
          </cell>
          <cell r="N2429" t="str">
            <v>N</v>
          </cell>
          <cell r="O2429">
            <v>299</v>
          </cell>
          <cell r="P2429">
            <v>123.57</v>
          </cell>
          <cell r="Q2429">
            <v>145</v>
          </cell>
          <cell r="R2429">
            <v>50</v>
          </cell>
          <cell r="S2429">
            <v>32</v>
          </cell>
          <cell r="T2429">
            <v>15</v>
          </cell>
          <cell r="U2429">
            <v>32</v>
          </cell>
          <cell r="V2429">
            <v>8088.46</v>
          </cell>
          <cell r="W2429">
            <v>696</v>
          </cell>
          <cell r="X2429">
            <v>182857.38</v>
          </cell>
          <cell r="Y2429">
            <v>70083</v>
          </cell>
          <cell r="Z2429" t="str">
            <v>SINWA RUBBER IN</v>
          </cell>
          <cell r="AA2429">
            <v>788</v>
          </cell>
          <cell r="AB2429">
            <v>195435.93</v>
          </cell>
          <cell r="AC2429">
            <v>1353</v>
          </cell>
        </row>
        <row r="2430">
          <cell r="F2430">
            <v>3775014</v>
          </cell>
          <cell r="G2430">
            <v>42</v>
          </cell>
          <cell r="H2430">
            <v>10</v>
          </cell>
          <cell r="I2430" t="str">
            <v>14</v>
          </cell>
          <cell r="J2430" t="str">
            <v>THISARI</v>
          </cell>
          <cell r="K2430" t="str">
            <v>27/8</v>
          </cell>
          <cell r="L2430" t="str">
            <v>-</v>
          </cell>
          <cell r="M2430" t="str">
            <v>B</v>
          </cell>
          <cell r="N2430" t="str">
            <v>D</v>
          </cell>
          <cell r="O2430">
            <v>149</v>
          </cell>
          <cell r="P2430">
            <v>107.96</v>
          </cell>
          <cell r="Q2430">
            <v>127.25</v>
          </cell>
          <cell r="R2430">
            <v>8</v>
          </cell>
          <cell r="S2430">
            <v>9</v>
          </cell>
          <cell r="T2430">
            <v>10</v>
          </cell>
          <cell r="U2430">
            <v>6</v>
          </cell>
          <cell r="V2430">
            <v>738.63</v>
          </cell>
          <cell r="W2430">
            <v>137</v>
          </cell>
          <cell r="X2430">
            <v>15880.27</v>
          </cell>
          <cell r="Y2430">
            <v>70108</v>
          </cell>
          <cell r="Z2430" t="str">
            <v xml:space="preserve">KAVIN POLYMERS </v>
          </cell>
          <cell r="AA2430">
            <v>235</v>
          </cell>
          <cell r="AB2430">
            <v>27719.06</v>
          </cell>
          <cell r="AC2430">
            <v>445</v>
          </cell>
        </row>
        <row r="2431">
          <cell r="F2431">
            <v>4775014</v>
          </cell>
          <cell r="G2431">
            <v>42</v>
          </cell>
          <cell r="H2431">
            <v>10</v>
          </cell>
          <cell r="I2431" t="str">
            <v>14</v>
          </cell>
          <cell r="J2431" t="str">
            <v>THISARI</v>
          </cell>
          <cell r="K2431" t="str">
            <v>27/8</v>
          </cell>
          <cell r="L2431" t="str">
            <v>-</v>
          </cell>
          <cell r="M2431" t="str">
            <v>B</v>
          </cell>
          <cell r="N2431" t="str">
            <v>D</v>
          </cell>
          <cell r="O2431">
            <v>149</v>
          </cell>
          <cell r="P2431">
            <v>98.74</v>
          </cell>
          <cell r="Q2431">
            <v>127.25</v>
          </cell>
          <cell r="R2431">
            <v>0</v>
          </cell>
          <cell r="S2431">
            <v>0</v>
          </cell>
          <cell r="T2431">
            <v>0</v>
          </cell>
          <cell r="U2431">
            <v>0</v>
          </cell>
          <cell r="V2431">
            <v>0</v>
          </cell>
          <cell r="W2431">
            <v>18</v>
          </cell>
          <cell r="X2431">
            <v>2292.3000000000002</v>
          </cell>
          <cell r="Y2431">
            <v>70108</v>
          </cell>
          <cell r="Z2431" t="str">
            <v xml:space="preserve">KAVIN POLYMERS </v>
          </cell>
          <cell r="AA2431">
            <v>94</v>
          </cell>
          <cell r="AB2431">
            <v>8338.2099999999991</v>
          </cell>
          <cell r="AC2431">
            <v>145</v>
          </cell>
        </row>
        <row r="2432">
          <cell r="F2432">
            <v>2778515</v>
          </cell>
          <cell r="G2432">
            <v>42</v>
          </cell>
          <cell r="H2432">
            <v>10</v>
          </cell>
          <cell r="I2432" t="str">
            <v>15</v>
          </cell>
          <cell r="J2432" t="str">
            <v>MALMAL</v>
          </cell>
          <cell r="K2432" t="str">
            <v>00/0</v>
          </cell>
          <cell r="L2432" t="str">
            <v/>
          </cell>
          <cell r="M2432" t="str">
            <v>G</v>
          </cell>
          <cell r="N2432" t="str">
            <v>D</v>
          </cell>
          <cell r="O2432">
            <v>199</v>
          </cell>
          <cell r="P2432">
            <v>80.959999999999994</v>
          </cell>
          <cell r="Q2432">
            <v>95</v>
          </cell>
          <cell r="R2432">
            <v>9</v>
          </cell>
          <cell r="S2432">
            <v>3</v>
          </cell>
          <cell r="T2432">
            <v>3</v>
          </cell>
          <cell r="U2432">
            <v>7</v>
          </cell>
          <cell r="V2432">
            <v>1156.6099999999999</v>
          </cell>
          <cell r="W2432">
            <v>176</v>
          </cell>
          <cell r="X2432">
            <v>29604.080000000002</v>
          </cell>
          <cell r="Y2432">
            <v>70083</v>
          </cell>
          <cell r="Z2432" t="str">
            <v>SINWA RUBBER IN</v>
          </cell>
          <cell r="AA2432">
            <v>227</v>
          </cell>
          <cell r="AB2432">
            <v>37623.769999999997</v>
          </cell>
          <cell r="AC2432">
            <v>111</v>
          </cell>
        </row>
        <row r="2433">
          <cell r="F2433">
            <v>2775515</v>
          </cell>
          <cell r="G2433">
            <v>42</v>
          </cell>
          <cell r="H2433">
            <v>10</v>
          </cell>
          <cell r="I2433" t="str">
            <v>15</v>
          </cell>
          <cell r="J2433" t="str">
            <v>MALMAL</v>
          </cell>
          <cell r="K2433" t="str">
            <v>00/0</v>
          </cell>
          <cell r="L2433" t="str">
            <v/>
          </cell>
          <cell r="M2433" t="str">
            <v>G</v>
          </cell>
          <cell r="N2433" t="str">
            <v>D</v>
          </cell>
          <cell r="O2433">
            <v>199</v>
          </cell>
          <cell r="P2433">
            <v>80.959999999999994</v>
          </cell>
          <cell r="Q2433">
            <v>95</v>
          </cell>
          <cell r="R2433">
            <v>15</v>
          </cell>
          <cell r="S2433">
            <v>17</v>
          </cell>
          <cell r="T2433">
            <v>18</v>
          </cell>
          <cell r="U2433">
            <v>29</v>
          </cell>
          <cell r="V2433">
            <v>4639.45</v>
          </cell>
          <cell r="W2433">
            <v>433</v>
          </cell>
          <cell r="X2433">
            <v>72862.460000000006</v>
          </cell>
          <cell r="Y2433">
            <v>70083</v>
          </cell>
          <cell r="Z2433" t="str">
            <v>SINWA RUBBER IN</v>
          </cell>
          <cell r="AA2433">
            <v>659</v>
          </cell>
          <cell r="AB2433">
            <v>109399.62</v>
          </cell>
          <cell r="AC2433">
            <v>995</v>
          </cell>
        </row>
        <row r="2434">
          <cell r="F2434">
            <v>3775515</v>
          </cell>
          <cell r="G2434">
            <v>42</v>
          </cell>
          <cell r="H2434">
            <v>10</v>
          </cell>
          <cell r="I2434" t="str">
            <v>15</v>
          </cell>
          <cell r="J2434" t="str">
            <v>MALMAL</v>
          </cell>
          <cell r="K2434" t="str">
            <v>00/0</v>
          </cell>
          <cell r="L2434" t="str">
            <v/>
          </cell>
          <cell r="M2434" t="str">
            <v>G</v>
          </cell>
          <cell r="N2434" t="str">
            <v>D</v>
          </cell>
          <cell r="O2434">
            <v>199</v>
          </cell>
          <cell r="P2434">
            <v>80.959999999999994</v>
          </cell>
          <cell r="Q2434">
            <v>95</v>
          </cell>
          <cell r="R2434">
            <v>17</v>
          </cell>
          <cell r="S2434">
            <v>10</v>
          </cell>
          <cell r="T2434">
            <v>16</v>
          </cell>
          <cell r="U2434">
            <v>19</v>
          </cell>
          <cell r="V2434">
            <v>2820.77</v>
          </cell>
          <cell r="W2434">
            <v>326</v>
          </cell>
          <cell r="X2434">
            <v>54587.56</v>
          </cell>
          <cell r="Y2434">
            <v>70083</v>
          </cell>
          <cell r="Z2434" t="str">
            <v>SINWA RUBBER IN</v>
          </cell>
          <cell r="AA2434">
            <v>560</v>
          </cell>
          <cell r="AB2434">
            <v>93304.13</v>
          </cell>
          <cell r="AC2434">
            <v>992</v>
          </cell>
        </row>
        <row r="2435">
          <cell r="F2435">
            <v>3778515</v>
          </cell>
          <cell r="G2435">
            <v>42</v>
          </cell>
          <cell r="H2435">
            <v>10</v>
          </cell>
          <cell r="I2435" t="str">
            <v>15</v>
          </cell>
          <cell r="J2435" t="str">
            <v>MALMAL</v>
          </cell>
          <cell r="K2435" t="str">
            <v>00/0</v>
          </cell>
          <cell r="L2435" t="str">
            <v/>
          </cell>
          <cell r="M2435" t="str">
            <v>G</v>
          </cell>
          <cell r="N2435" t="str">
            <v>D</v>
          </cell>
          <cell r="O2435">
            <v>199</v>
          </cell>
          <cell r="P2435">
            <v>80.959999999999994</v>
          </cell>
          <cell r="Q2435">
            <v>95</v>
          </cell>
          <cell r="R2435">
            <v>19</v>
          </cell>
          <cell r="S2435">
            <v>8</v>
          </cell>
          <cell r="T2435">
            <v>8</v>
          </cell>
          <cell r="U2435">
            <v>6</v>
          </cell>
          <cell r="V2435">
            <v>1020.54</v>
          </cell>
          <cell r="W2435">
            <v>175</v>
          </cell>
          <cell r="X2435">
            <v>29221.33</v>
          </cell>
          <cell r="Y2435">
            <v>70083</v>
          </cell>
          <cell r="Z2435" t="str">
            <v>SINWA RUBBER IN</v>
          </cell>
          <cell r="AA2435">
            <v>307</v>
          </cell>
          <cell r="AB2435">
            <v>50499.44</v>
          </cell>
          <cell r="AC2435">
            <v>137</v>
          </cell>
        </row>
        <row r="2436">
          <cell r="F2436">
            <v>4775019</v>
          </cell>
          <cell r="G2436">
            <v>42</v>
          </cell>
          <cell r="H2436">
            <v>10</v>
          </cell>
          <cell r="I2436" t="str">
            <v>19</v>
          </cell>
          <cell r="J2436" t="str">
            <v>ALVA-B</v>
          </cell>
          <cell r="K2436" t="str">
            <v>00/0</v>
          </cell>
          <cell r="L2436" t="str">
            <v/>
          </cell>
          <cell r="M2436" t="str">
            <v>B</v>
          </cell>
          <cell r="N2436" t="str">
            <v>B</v>
          </cell>
          <cell r="O2436">
            <v>399</v>
          </cell>
          <cell r="P2436">
            <v>171.32</v>
          </cell>
          <cell r="Q2436">
            <v>201.04</v>
          </cell>
          <cell r="R2436">
            <v>57</v>
          </cell>
          <cell r="S2436">
            <v>24</v>
          </cell>
          <cell r="T2436">
            <v>28</v>
          </cell>
          <cell r="U2436">
            <v>24</v>
          </cell>
          <cell r="V2436">
            <v>8065.35</v>
          </cell>
          <cell r="W2436">
            <v>608</v>
          </cell>
          <cell r="X2436">
            <v>204522.23999999999</v>
          </cell>
          <cell r="Y2436">
            <v>70108</v>
          </cell>
          <cell r="Z2436" t="str">
            <v xml:space="preserve">KAVIN POLYMERS </v>
          </cell>
          <cell r="AA2436">
            <v>357</v>
          </cell>
          <cell r="AB2436">
            <v>123445.33</v>
          </cell>
        </row>
        <row r="2437">
          <cell r="F2437">
            <v>4779019</v>
          </cell>
          <cell r="G2437">
            <v>42</v>
          </cell>
          <cell r="H2437">
            <v>10</v>
          </cell>
          <cell r="I2437" t="str">
            <v>19</v>
          </cell>
          <cell r="J2437" t="str">
            <v>ALVA-B</v>
          </cell>
          <cell r="K2437" t="str">
            <v>00/0</v>
          </cell>
          <cell r="L2437" t="str">
            <v/>
          </cell>
          <cell r="M2437" t="str">
            <v>B</v>
          </cell>
          <cell r="N2437" t="str">
            <v>B</v>
          </cell>
          <cell r="O2437">
            <v>399</v>
          </cell>
          <cell r="P2437">
            <v>171.32</v>
          </cell>
          <cell r="Q2437">
            <v>201.04</v>
          </cell>
          <cell r="R2437">
            <v>30</v>
          </cell>
          <cell r="S2437">
            <v>27</v>
          </cell>
          <cell r="T2437">
            <v>31</v>
          </cell>
          <cell r="U2437">
            <v>33</v>
          </cell>
          <cell r="V2437">
            <v>11202.83</v>
          </cell>
          <cell r="W2437">
            <v>828</v>
          </cell>
          <cell r="X2437">
            <v>281049.43</v>
          </cell>
          <cell r="Y2437">
            <v>70108</v>
          </cell>
          <cell r="Z2437" t="str">
            <v xml:space="preserve">KAVIN POLYMERS </v>
          </cell>
          <cell r="AA2437">
            <v>317</v>
          </cell>
          <cell r="AB2437">
            <v>108627.78</v>
          </cell>
        </row>
        <row r="2438">
          <cell r="F2438">
            <v>4776019</v>
          </cell>
          <cell r="G2438">
            <v>42</v>
          </cell>
          <cell r="H2438">
            <v>10</v>
          </cell>
          <cell r="I2438" t="str">
            <v>19</v>
          </cell>
          <cell r="J2438" t="str">
            <v>ALVA-B</v>
          </cell>
          <cell r="K2438" t="str">
            <v>00/0</v>
          </cell>
          <cell r="L2438" t="str">
            <v/>
          </cell>
          <cell r="M2438" t="str">
            <v>B</v>
          </cell>
          <cell r="N2438" t="str">
            <v>B</v>
          </cell>
          <cell r="O2438">
            <v>399</v>
          </cell>
          <cell r="P2438">
            <v>171.32</v>
          </cell>
          <cell r="Q2438">
            <v>201.04</v>
          </cell>
          <cell r="R2438">
            <v>55</v>
          </cell>
          <cell r="S2438">
            <v>37</v>
          </cell>
          <cell r="T2438">
            <v>35</v>
          </cell>
          <cell r="U2438">
            <v>52</v>
          </cell>
          <cell r="V2438">
            <v>17307.23</v>
          </cell>
          <cell r="W2438">
            <v>1237</v>
          </cell>
          <cell r="X2438">
            <v>418174.3</v>
          </cell>
          <cell r="Y2438">
            <v>70108</v>
          </cell>
          <cell r="Z2438" t="str">
            <v xml:space="preserve">KAVIN POLYMERS </v>
          </cell>
          <cell r="AA2438">
            <v>576</v>
          </cell>
          <cell r="AB2438">
            <v>196163.06</v>
          </cell>
        </row>
        <row r="2439">
          <cell r="F2439">
            <v>2779021</v>
          </cell>
          <cell r="G2439">
            <v>42</v>
          </cell>
          <cell r="H2439">
            <v>10</v>
          </cell>
          <cell r="I2439" t="str">
            <v>21</v>
          </cell>
          <cell r="J2439" t="str">
            <v>FRIEND</v>
          </cell>
          <cell r="K2439" t="str">
            <v>38/8</v>
          </cell>
          <cell r="L2439" t="str">
            <v>-</v>
          </cell>
          <cell r="M2439" t="str">
            <v>G</v>
          </cell>
          <cell r="N2439" t="str">
            <v>D</v>
          </cell>
          <cell r="O2439">
            <v>50</v>
          </cell>
          <cell r="P2439">
            <v>70.5</v>
          </cell>
          <cell r="Q2439">
            <v>70.5</v>
          </cell>
          <cell r="R2439">
            <v>1</v>
          </cell>
          <cell r="S2439">
            <v>12</v>
          </cell>
          <cell r="T2439">
            <v>4</v>
          </cell>
          <cell r="U2439">
            <v>3</v>
          </cell>
          <cell r="V2439">
            <v>128.22</v>
          </cell>
          <cell r="W2439">
            <v>79</v>
          </cell>
          <cell r="X2439">
            <v>5044.57</v>
          </cell>
          <cell r="Y2439">
            <v>70042</v>
          </cell>
          <cell r="Z2439" t="str">
            <v xml:space="preserve">MY WAYZ        </v>
          </cell>
          <cell r="AA2439">
            <v>199</v>
          </cell>
          <cell r="AB2439">
            <v>13168.92</v>
          </cell>
          <cell r="AC2439">
            <v>281</v>
          </cell>
        </row>
        <row r="2440">
          <cell r="F2440">
            <v>4729021</v>
          </cell>
          <cell r="G2440">
            <v>42</v>
          </cell>
          <cell r="H2440">
            <v>10</v>
          </cell>
          <cell r="I2440" t="str">
            <v>21</v>
          </cell>
          <cell r="J2440" t="str">
            <v>BALE</v>
          </cell>
          <cell r="K2440" t="str">
            <v>00/0</v>
          </cell>
          <cell r="L2440" t="str">
            <v/>
          </cell>
          <cell r="M2440" t="str">
            <v>B</v>
          </cell>
          <cell r="N2440" t="str">
            <v>D</v>
          </cell>
          <cell r="O2440">
            <v>299</v>
          </cell>
          <cell r="P2440">
            <v>130</v>
          </cell>
          <cell r="Q2440">
            <v>130</v>
          </cell>
          <cell r="R2440">
            <v>13</v>
          </cell>
          <cell r="S2440">
            <v>16</v>
          </cell>
          <cell r="T2440">
            <v>5</v>
          </cell>
          <cell r="U2440">
            <v>9</v>
          </cell>
          <cell r="V2440">
            <v>2300.04</v>
          </cell>
          <cell r="W2440">
            <v>821</v>
          </cell>
          <cell r="X2440">
            <v>210496.81</v>
          </cell>
          <cell r="Y2440">
            <v>13100</v>
          </cell>
          <cell r="Z2440" t="str">
            <v xml:space="preserve">RUBBER FACTORY </v>
          </cell>
          <cell r="AA2440">
            <v>0</v>
          </cell>
          <cell r="AB2440">
            <v>0</v>
          </cell>
        </row>
        <row r="2441">
          <cell r="F2441">
            <v>4729522</v>
          </cell>
          <cell r="G2441">
            <v>42</v>
          </cell>
          <cell r="H2441">
            <v>10</v>
          </cell>
          <cell r="I2441" t="str">
            <v>22</v>
          </cell>
          <cell r="J2441" t="str">
            <v>WENGER</v>
          </cell>
          <cell r="K2441" t="str">
            <v>00/0</v>
          </cell>
          <cell r="L2441" t="str">
            <v/>
          </cell>
          <cell r="M2441" t="str">
            <v>B</v>
          </cell>
          <cell r="N2441" t="str">
            <v>D</v>
          </cell>
          <cell r="O2441">
            <v>349</v>
          </cell>
          <cell r="P2441">
            <v>150</v>
          </cell>
          <cell r="Q2441">
            <v>150</v>
          </cell>
          <cell r="R2441">
            <v>24</v>
          </cell>
          <cell r="S2441">
            <v>15</v>
          </cell>
          <cell r="T2441">
            <v>11</v>
          </cell>
          <cell r="U2441">
            <v>16</v>
          </cell>
          <cell r="V2441">
            <v>4772.6400000000003</v>
          </cell>
          <cell r="W2441">
            <v>447</v>
          </cell>
          <cell r="X2441">
            <v>132575.04999999999</v>
          </cell>
          <cell r="Y2441">
            <v>13100</v>
          </cell>
          <cell r="Z2441" t="str">
            <v xml:space="preserve">RUBBER FACTORY </v>
          </cell>
          <cell r="AA2441">
            <v>0</v>
          </cell>
          <cell r="AB2441">
            <v>0</v>
          </cell>
        </row>
        <row r="2442">
          <cell r="F2442">
            <v>2775523</v>
          </cell>
          <cell r="G2442">
            <v>42</v>
          </cell>
          <cell r="H2442">
            <v>10</v>
          </cell>
          <cell r="I2442" t="str">
            <v>23</v>
          </cell>
          <cell r="J2442" t="str">
            <v>3 D SADULI</v>
          </cell>
          <cell r="K2442" t="str">
            <v>27/8</v>
          </cell>
          <cell r="L2442" t="str">
            <v>-</v>
          </cell>
          <cell r="M2442" t="str">
            <v>B</v>
          </cell>
          <cell r="N2442" t="str">
            <v>D</v>
          </cell>
          <cell r="O2442">
            <v>399</v>
          </cell>
          <cell r="P2442">
            <v>230</v>
          </cell>
          <cell r="Q2442">
            <v>269.89999999999998</v>
          </cell>
          <cell r="R2442">
            <v>0</v>
          </cell>
          <cell r="S2442">
            <v>0</v>
          </cell>
          <cell r="T2442">
            <v>1</v>
          </cell>
          <cell r="U2442">
            <v>0</v>
          </cell>
          <cell r="V2442">
            <v>0</v>
          </cell>
          <cell r="W2442">
            <v>7</v>
          </cell>
          <cell r="X2442">
            <v>2131.65</v>
          </cell>
          <cell r="Y2442">
            <v>70059</v>
          </cell>
          <cell r="Z2442" t="str">
            <v>D &amp; D INDUSTRIE</v>
          </cell>
          <cell r="AA2442">
            <v>62</v>
          </cell>
          <cell r="AB2442">
            <v>15343.32</v>
          </cell>
          <cell r="AC2442">
            <v>24</v>
          </cell>
        </row>
        <row r="2443">
          <cell r="F2443">
            <v>2772523</v>
          </cell>
          <cell r="G2443">
            <v>42</v>
          </cell>
          <cell r="H2443">
            <v>10</v>
          </cell>
          <cell r="I2443" t="str">
            <v>23</v>
          </cell>
          <cell r="J2443" t="str">
            <v>3 D SADULI</v>
          </cell>
          <cell r="K2443" t="str">
            <v>27/8</v>
          </cell>
          <cell r="L2443" t="str">
            <v>-</v>
          </cell>
          <cell r="M2443" t="str">
            <v>B</v>
          </cell>
          <cell r="N2443" t="str">
            <v>D</v>
          </cell>
          <cell r="O2443">
            <v>399</v>
          </cell>
          <cell r="P2443">
            <v>230</v>
          </cell>
          <cell r="Q2443">
            <v>269.89999999999998</v>
          </cell>
          <cell r="R2443">
            <v>1</v>
          </cell>
          <cell r="S2443">
            <v>1</v>
          </cell>
          <cell r="T2443">
            <v>0</v>
          </cell>
          <cell r="U2443">
            <v>0</v>
          </cell>
          <cell r="V2443">
            <v>0</v>
          </cell>
          <cell r="W2443">
            <v>33</v>
          </cell>
          <cell r="X2443">
            <v>11339.46</v>
          </cell>
          <cell r="Y2443">
            <v>70059</v>
          </cell>
          <cell r="Z2443" t="str">
            <v>D &amp; D INDUSTRIE</v>
          </cell>
          <cell r="AA2443">
            <v>43</v>
          </cell>
          <cell r="AB2443">
            <v>10630.51</v>
          </cell>
          <cell r="AC2443">
            <v>66</v>
          </cell>
        </row>
        <row r="2444">
          <cell r="F2444">
            <v>2779523</v>
          </cell>
          <cell r="G2444">
            <v>42</v>
          </cell>
          <cell r="H2444">
            <v>10</v>
          </cell>
          <cell r="I2444" t="str">
            <v>23</v>
          </cell>
          <cell r="J2444" t="str">
            <v>3 D SADULI</v>
          </cell>
          <cell r="K2444" t="str">
            <v>27/8</v>
          </cell>
          <cell r="L2444" t="str">
            <v>-</v>
          </cell>
          <cell r="M2444" t="str">
            <v>B</v>
          </cell>
          <cell r="N2444" t="str">
            <v>D</v>
          </cell>
          <cell r="O2444">
            <v>399</v>
          </cell>
          <cell r="P2444">
            <v>230</v>
          </cell>
          <cell r="Q2444">
            <v>269.89999999999998</v>
          </cell>
          <cell r="R2444">
            <v>0</v>
          </cell>
          <cell r="S2444">
            <v>0</v>
          </cell>
          <cell r="T2444">
            <v>0</v>
          </cell>
          <cell r="U2444">
            <v>0</v>
          </cell>
          <cell r="V2444">
            <v>0</v>
          </cell>
          <cell r="W2444">
            <v>4</v>
          </cell>
          <cell r="X2444">
            <v>1364.12</v>
          </cell>
          <cell r="Y2444">
            <v>70059</v>
          </cell>
          <cell r="Z2444" t="str">
            <v>D &amp; D INDUSTRIE</v>
          </cell>
          <cell r="AA2444">
            <v>10</v>
          </cell>
          <cell r="AB2444">
            <v>2313.7600000000002</v>
          </cell>
          <cell r="AC2444">
            <v>32</v>
          </cell>
        </row>
        <row r="2445">
          <cell r="F2445">
            <v>3777523</v>
          </cell>
          <cell r="G2445">
            <v>42</v>
          </cell>
          <cell r="H2445">
            <v>10</v>
          </cell>
          <cell r="I2445" t="str">
            <v>23</v>
          </cell>
          <cell r="J2445" t="str">
            <v>3 D SADULI</v>
          </cell>
          <cell r="K2445" t="str">
            <v>27/8</v>
          </cell>
          <cell r="L2445" t="str">
            <v>-</v>
          </cell>
          <cell r="M2445" t="str">
            <v>B</v>
          </cell>
          <cell r="N2445" t="str">
            <v>D</v>
          </cell>
          <cell r="O2445">
            <v>399</v>
          </cell>
          <cell r="P2445">
            <v>230</v>
          </cell>
          <cell r="Q2445">
            <v>269.89999999999998</v>
          </cell>
          <cell r="R2445">
            <v>1</v>
          </cell>
          <cell r="S2445">
            <v>2</v>
          </cell>
          <cell r="T2445">
            <v>3</v>
          </cell>
          <cell r="U2445">
            <v>1</v>
          </cell>
          <cell r="V2445">
            <v>341.03</v>
          </cell>
          <cell r="W2445">
            <v>75</v>
          </cell>
          <cell r="X2445">
            <v>15610.41</v>
          </cell>
          <cell r="Y2445">
            <v>70059</v>
          </cell>
          <cell r="Z2445" t="str">
            <v>D &amp; D INDUSTRIE</v>
          </cell>
          <cell r="AA2445">
            <v>79</v>
          </cell>
          <cell r="AB2445">
            <v>13488.06</v>
          </cell>
          <cell r="AC2445">
            <v>157</v>
          </cell>
        </row>
        <row r="2446">
          <cell r="F2446">
            <v>3772523</v>
          </cell>
          <cell r="G2446">
            <v>42</v>
          </cell>
          <cell r="H2446">
            <v>10</v>
          </cell>
          <cell r="I2446" t="str">
            <v>23</v>
          </cell>
          <cell r="J2446" t="str">
            <v>3 D SADULI</v>
          </cell>
          <cell r="K2446" t="str">
            <v>27/8</v>
          </cell>
          <cell r="L2446" t="str">
            <v>-</v>
          </cell>
          <cell r="M2446" t="str">
            <v>B</v>
          </cell>
          <cell r="N2446" t="str">
            <v>D</v>
          </cell>
          <cell r="O2446">
            <v>399</v>
          </cell>
          <cell r="P2446">
            <v>230</v>
          </cell>
          <cell r="Q2446">
            <v>269.89999999999998</v>
          </cell>
          <cell r="R2446">
            <v>1</v>
          </cell>
          <cell r="S2446">
            <v>2</v>
          </cell>
          <cell r="T2446">
            <v>0</v>
          </cell>
          <cell r="U2446">
            <v>0</v>
          </cell>
          <cell r="V2446">
            <v>0</v>
          </cell>
          <cell r="W2446">
            <v>98</v>
          </cell>
          <cell r="X2446">
            <v>19688.68</v>
          </cell>
          <cell r="Y2446">
            <v>70059</v>
          </cell>
          <cell r="Z2446" t="str">
            <v>D &amp; D INDUSTRIE</v>
          </cell>
          <cell r="AA2446">
            <v>103</v>
          </cell>
          <cell r="AB2446">
            <v>31166.45</v>
          </cell>
          <cell r="AC2446">
            <v>106</v>
          </cell>
        </row>
        <row r="2447">
          <cell r="F2447">
            <v>3775523</v>
          </cell>
          <cell r="G2447">
            <v>42</v>
          </cell>
          <cell r="H2447">
            <v>10</v>
          </cell>
          <cell r="I2447" t="str">
            <v>23</v>
          </cell>
          <cell r="J2447" t="str">
            <v>3 D SADULI</v>
          </cell>
          <cell r="K2447" t="str">
            <v>27/8</v>
          </cell>
          <cell r="L2447" t="str">
            <v>-</v>
          </cell>
          <cell r="M2447" t="str">
            <v>B</v>
          </cell>
          <cell r="N2447" t="str">
            <v>D</v>
          </cell>
          <cell r="O2447">
            <v>399</v>
          </cell>
          <cell r="P2447">
            <v>230</v>
          </cell>
          <cell r="Q2447">
            <v>269.89999999999998</v>
          </cell>
          <cell r="R2447">
            <v>1</v>
          </cell>
          <cell r="S2447">
            <v>0</v>
          </cell>
          <cell r="T2447">
            <v>4</v>
          </cell>
          <cell r="U2447">
            <v>3</v>
          </cell>
          <cell r="V2447">
            <v>1023.09</v>
          </cell>
          <cell r="W2447">
            <v>76</v>
          </cell>
          <cell r="X2447">
            <v>18132.11</v>
          </cell>
          <cell r="Y2447">
            <v>70059</v>
          </cell>
          <cell r="Z2447" t="str">
            <v>D &amp; D INDUSTRIE</v>
          </cell>
          <cell r="AA2447">
            <v>108</v>
          </cell>
          <cell r="AB2447">
            <v>29289.87</v>
          </cell>
          <cell r="AC2447">
            <v>101</v>
          </cell>
        </row>
        <row r="2448">
          <cell r="F2448">
            <v>3779523</v>
          </cell>
          <cell r="G2448">
            <v>42</v>
          </cell>
          <cell r="H2448">
            <v>10</v>
          </cell>
          <cell r="I2448" t="str">
            <v>23</v>
          </cell>
          <cell r="J2448" t="str">
            <v>3 D SADULI</v>
          </cell>
          <cell r="K2448" t="str">
            <v>27/8</v>
          </cell>
          <cell r="L2448" t="str">
            <v>-</v>
          </cell>
          <cell r="M2448" t="str">
            <v>B</v>
          </cell>
          <cell r="N2448" t="str">
            <v>D</v>
          </cell>
          <cell r="O2448">
            <v>399</v>
          </cell>
          <cell r="P2448">
            <v>230</v>
          </cell>
          <cell r="Q2448">
            <v>269.89999999999998</v>
          </cell>
          <cell r="R2448">
            <v>0</v>
          </cell>
          <cell r="S2448">
            <v>2</v>
          </cell>
          <cell r="T2448">
            <v>3</v>
          </cell>
          <cell r="U2448">
            <v>0</v>
          </cell>
          <cell r="V2448">
            <v>0</v>
          </cell>
          <cell r="W2448">
            <v>44</v>
          </cell>
          <cell r="X2448">
            <v>12449.72</v>
          </cell>
          <cell r="Y2448">
            <v>70059</v>
          </cell>
          <cell r="Z2448" t="str">
            <v>D &amp; D INDUSTRIE</v>
          </cell>
          <cell r="AA2448">
            <v>54</v>
          </cell>
          <cell r="AB2448">
            <v>16047.04</v>
          </cell>
          <cell r="AC2448">
            <v>68</v>
          </cell>
        </row>
        <row r="2449">
          <cell r="F2449">
            <v>4727023</v>
          </cell>
          <cell r="G2449">
            <v>42</v>
          </cell>
          <cell r="H2449">
            <v>10</v>
          </cell>
          <cell r="I2449" t="str">
            <v>23</v>
          </cell>
          <cell r="J2449" t="str">
            <v>KROOS</v>
          </cell>
          <cell r="K2449" t="str">
            <v>00/0</v>
          </cell>
          <cell r="L2449" t="str">
            <v/>
          </cell>
          <cell r="M2449" t="str">
            <v>B</v>
          </cell>
          <cell r="N2449" t="str">
            <v>D</v>
          </cell>
          <cell r="O2449">
            <v>349</v>
          </cell>
          <cell r="P2449">
            <v>143</v>
          </cell>
          <cell r="Q2449">
            <v>143</v>
          </cell>
          <cell r="R2449">
            <v>3</v>
          </cell>
          <cell r="S2449">
            <v>3</v>
          </cell>
          <cell r="T2449">
            <v>1</v>
          </cell>
          <cell r="U2449">
            <v>5</v>
          </cell>
          <cell r="V2449">
            <v>1491.45</v>
          </cell>
          <cell r="W2449">
            <v>75</v>
          </cell>
          <cell r="X2449">
            <v>22327.01</v>
          </cell>
          <cell r="Y2449">
            <v>13100</v>
          </cell>
          <cell r="Z2449" t="str">
            <v xml:space="preserve">RUBBER FACTORY </v>
          </cell>
          <cell r="AA2449">
            <v>0</v>
          </cell>
          <cell r="AB2449">
            <v>0</v>
          </cell>
        </row>
        <row r="2450">
          <cell r="F2450">
            <v>4775029</v>
          </cell>
          <cell r="G2450">
            <v>42</v>
          </cell>
          <cell r="H2450">
            <v>10</v>
          </cell>
          <cell r="I2450" t="str">
            <v>29</v>
          </cell>
          <cell r="J2450" t="str">
            <v>AJAY</v>
          </cell>
          <cell r="K2450" t="str">
            <v>00/0</v>
          </cell>
          <cell r="L2450" t="str">
            <v/>
          </cell>
          <cell r="M2450" t="str">
            <v>B</v>
          </cell>
          <cell r="N2450" t="str">
            <v>W</v>
          </cell>
          <cell r="O2450">
            <v>499</v>
          </cell>
          <cell r="P2450">
            <v>240</v>
          </cell>
          <cell r="Q2450">
            <v>281.63</v>
          </cell>
          <cell r="R2450">
            <v>6</v>
          </cell>
          <cell r="S2450">
            <v>4</v>
          </cell>
          <cell r="T2450">
            <v>6</v>
          </cell>
          <cell r="U2450">
            <v>9</v>
          </cell>
          <cell r="V2450">
            <v>3646.56</v>
          </cell>
          <cell r="W2450">
            <v>59</v>
          </cell>
          <cell r="X2450">
            <v>24715.64</v>
          </cell>
          <cell r="Y2450">
            <v>70083</v>
          </cell>
          <cell r="Z2450" t="str">
            <v>SINWA RUBBER IN</v>
          </cell>
        </row>
        <row r="2451">
          <cell r="F2451">
            <v>4779029</v>
          </cell>
          <cell r="G2451">
            <v>42</v>
          </cell>
          <cell r="H2451">
            <v>10</v>
          </cell>
          <cell r="I2451" t="str">
            <v>29</v>
          </cell>
          <cell r="J2451" t="str">
            <v>AJAY</v>
          </cell>
          <cell r="K2451" t="str">
            <v>00/0</v>
          </cell>
          <cell r="L2451" t="str">
            <v/>
          </cell>
          <cell r="M2451" t="str">
            <v>B</v>
          </cell>
          <cell r="N2451" t="str">
            <v>W</v>
          </cell>
          <cell r="O2451">
            <v>499</v>
          </cell>
          <cell r="P2451">
            <v>240</v>
          </cell>
          <cell r="Q2451">
            <v>281.63</v>
          </cell>
          <cell r="R2451">
            <v>3</v>
          </cell>
          <cell r="S2451">
            <v>5</v>
          </cell>
          <cell r="T2451">
            <v>5</v>
          </cell>
          <cell r="U2451">
            <v>11</v>
          </cell>
          <cell r="V2451">
            <v>4520.8999999999996</v>
          </cell>
          <cell r="W2451">
            <v>61</v>
          </cell>
          <cell r="X2451">
            <v>26523.96</v>
          </cell>
          <cell r="Y2451">
            <v>70083</v>
          </cell>
          <cell r="Z2451" t="str">
            <v>SINWA RUBBER IN</v>
          </cell>
        </row>
        <row r="2452">
          <cell r="F2452">
            <v>2778041</v>
          </cell>
          <cell r="G2452">
            <v>42</v>
          </cell>
          <cell r="H2452">
            <v>10</v>
          </cell>
          <cell r="I2452" t="str">
            <v>41</v>
          </cell>
          <cell r="J2452" t="str">
            <v>PANDA</v>
          </cell>
          <cell r="K2452" t="str">
            <v>00/0</v>
          </cell>
          <cell r="L2452" t="str">
            <v/>
          </cell>
          <cell r="M2452" t="str">
            <v>G</v>
          </cell>
          <cell r="N2452" t="str">
            <v>D</v>
          </cell>
          <cell r="O2452">
            <v>199</v>
          </cell>
          <cell r="P2452">
            <v>86</v>
          </cell>
          <cell r="Q2452">
            <v>86</v>
          </cell>
          <cell r="R2452">
            <v>0</v>
          </cell>
          <cell r="S2452">
            <v>2</v>
          </cell>
          <cell r="T2452">
            <v>9</v>
          </cell>
          <cell r="U2452">
            <v>8</v>
          </cell>
          <cell r="V2452">
            <v>1335.2</v>
          </cell>
          <cell r="W2452">
            <v>159</v>
          </cell>
          <cell r="X2452">
            <v>26908.21</v>
          </cell>
          <cell r="Y2452">
            <v>14100</v>
          </cell>
          <cell r="Z2452" t="str">
            <v>LEATHER FACTORY</v>
          </cell>
          <cell r="AA2452">
            <v>396</v>
          </cell>
          <cell r="AB2452">
            <v>65195.13</v>
          </cell>
          <cell r="AC2452">
            <v>73</v>
          </cell>
        </row>
        <row r="2453">
          <cell r="F2453">
            <v>2775041</v>
          </cell>
          <cell r="G2453">
            <v>42</v>
          </cell>
          <cell r="H2453">
            <v>10</v>
          </cell>
          <cell r="I2453" t="str">
            <v>41</v>
          </cell>
          <cell r="J2453" t="str">
            <v>PANDA</v>
          </cell>
          <cell r="K2453" t="str">
            <v>27/8</v>
          </cell>
          <cell r="L2453" t="str">
            <v>-</v>
          </cell>
          <cell r="M2453" t="str">
            <v>B</v>
          </cell>
          <cell r="N2453" t="str">
            <v>D</v>
          </cell>
          <cell r="O2453">
            <v>149</v>
          </cell>
          <cell r="P2453">
            <v>96</v>
          </cell>
          <cell r="Q2453">
            <v>96</v>
          </cell>
          <cell r="R2453">
            <v>1</v>
          </cell>
          <cell r="S2453">
            <v>1</v>
          </cell>
          <cell r="T2453">
            <v>3</v>
          </cell>
          <cell r="U2453">
            <v>2</v>
          </cell>
          <cell r="V2453">
            <v>254.7</v>
          </cell>
          <cell r="W2453">
            <v>96</v>
          </cell>
          <cell r="X2453">
            <v>12311.08</v>
          </cell>
          <cell r="Y2453">
            <v>14100</v>
          </cell>
          <cell r="Z2453" t="str">
            <v>LEATHER FACTORY</v>
          </cell>
          <cell r="AA2453">
            <v>141</v>
          </cell>
          <cell r="AB2453">
            <v>13223.96</v>
          </cell>
          <cell r="AC2453">
            <v>1267</v>
          </cell>
        </row>
        <row r="2454">
          <cell r="F2454">
            <v>3779041</v>
          </cell>
          <cell r="G2454">
            <v>42</v>
          </cell>
          <cell r="H2454">
            <v>10</v>
          </cell>
          <cell r="I2454" t="str">
            <v>41</v>
          </cell>
          <cell r="J2454" t="str">
            <v>PANDA</v>
          </cell>
          <cell r="K2454" t="str">
            <v>00/0</v>
          </cell>
          <cell r="L2454" t="str">
            <v/>
          </cell>
          <cell r="M2454" t="str">
            <v>B</v>
          </cell>
          <cell r="N2454" t="str">
            <v>D</v>
          </cell>
          <cell r="O2454">
            <v>199</v>
          </cell>
          <cell r="P2454">
            <v>103</v>
          </cell>
          <cell r="Q2454">
            <v>103</v>
          </cell>
          <cell r="R2454">
            <v>1</v>
          </cell>
          <cell r="S2454">
            <v>0</v>
          </cell>
          <cell r="T2454">
            <v>2</v>
          </cell>
          <cell r="U2454">
            <v>1</v>
          </cell>
          <cell r="V2454">
            <v>170.09</v>
          </cell>
          <cell r="W2454">
            <v>33</v>
          </cell>
          <cell r="X2454">
            <v>5612.97</v>
          </cell>
          <cell r="Y2454">
            <v>14100</v>
          </cell>
          <cell r="Z2454" t="str">
            <v>LEATHER FACTORY</v>
          </cell>
          <cell r="AA2454">
            <v>50</v>
          </cell>
          <cell r="AB2454">
            <v>8402.42</v>
          </cell>
          <cell r="AC2454">
            <v>217</v>
          </cell>
        </row>
        <row r="2455">
          <cell r="F2455">
            <v>3778041</v>
          </cell>
          <cell r="G2455">
            <v>42</v>
          </cell>
          <cell r="H2455">
            <v>10</v>
          </cell>
          <cell r="I2455" t="str">
            <v>41</v>
          </cell>
          <cell r="J2455" t="str">
            <v>PANDA</v>
          </cell>
          <cell r="K2455" t="str">
            <v>00/0</v>
          </cell>
          <cell r="L2455" t="str">
            <v/>
          </cell>
          <cell r="M2455" t="str">
            <v>G</v>
          </cell>
          <cell r="N2455" t="str">
            <v>D</v>
          </cell>
          <cell r="O2455">
            <v>199</v>
          </cell>
          <cell r="P2455">
            <v>95</v>
          </cell>
          <cell r="Q2455">
            <v>95</v>
          </cell>
          <cell r="R2455">
            <v>14</v>
          </cell>
          <cell r="S2455">
            <v>15</v>
          </cell>
          <cell r="T2455">
            <v>11</v>
          </cell>
          <cell r="U2455">
            <v>7</v>
          </cell>
          <cell r="V2455">
            <v>1190.6300000000001</v>
          </cell>
          <cell r="W2455">
            <v>354</v>
          </cell>
          <cell r="X2455">
            <v>59837.58</v>
          </cell>
          <cell r="Y2455">
            <v>14100</v>
          </cell>
          <cell r="Z2455" t="str">
            <v>LEATHER FACTORY</v>
          </cell>
          <cell r="AA2455">
            <v>537</v>
          </cell>
          <cell r="AB2455">
            <v>87349.03</v>
          </cell>
          <cell r="AC2455">
            <v>94</v>
          </cell>
        </row>
        <row r="2456">
          <cell r="F2456">
            <v>3775041</v>
          </cell>
          <cell r="G2456">
            <v>42</v>
          </cell>
          <cell r="H2456">
            <v>10</v>
          </cell>
          <cell r="I2456" t="str">
            <v>41</v>
          </cell>
          <cell r="J2456" t="str">
            <v>PANDA</v>
          </cell>
          <cell r="K2456" t="str">
            <v>00/0</v>
          </cell>
          <cell r="L2456" t="str">
            <v/>
          </cell>
          <cell r="M2456" t="str">
            <v>B</v>
          </cell>
          <cell r="N2456" t="str">
            <v>D</v>
          </cell>
          <cell r="O2456">
            <v>199</v>
          </cell>
          <cell r="P2456">
            <v>108</v>
          </cell>
          <cell r="Q2456">
            <v>108</v>
          </cell>
          <cell r="R2456">
            <v>2</v>
          </cell>
          <cell r="S2456">
            <v>9</v>
          </cell>
          <cell r="T2456">
            <v>6</v>
          </cell>
          <cell r="U2456">
            <v>2</v>
          </cell>
          <cell r="V2456">
            <v>340.18</v>
          </cell>
          <cell r="W2456">
            <v>98</v>
          </cell>
          <cell r="X2456">
            <v>16609.28</v>
          </cell>
          <cell r="Y2456">
            <v>14100</v>
          </cell>
          <cell r="Z2456" t="str">
            <v>LEATHER FACTORY</v>
          </cell>
          <cell r="AA2456">
            <v>90</v>
          </cell>
          <cell r="AB2456">
            <v>13957.47</v>
          </cell>
          <cell r="AC2456">
            <v>1012</v>
          </cell>
        </row>
        <row r="2457">
          <cell r="F2457">
            <v>4776052</v>
          </cell>
          <cell r="G2457">
            <v>42</v>
          </cell>
          <cell r="H2457">
            <v>10</v>
          </cell>
          <cell r="I2457" t="str">
            <v>52</v>
          </cell>
          <cell r="J2457" t="str">
            <v>YOUNG</v>
          </cell>
          <cell r="K2457" t="str">
            <v>18/8</v>
          </cell>
          <cell r="L2457" t="str">
            <v>-</v>
          </cell>
          <cell r="M2457" t="str">
            <v>J</v>
          </cell>
          <cell r="N2457" t="str">
            <v>D</v>
          </cell>
          <cell r="O2457">
            <v>249</v>
          </cell>
          <cell r="P2457">
            <v>141.16</v>
          </cell>
          <cell r="Q2457">
            <v>147</v>
          </cell>
          <cell r="R2457">
            <v>3</v>
          </cell>
          <cell r="S2457">
            <v>2</v>
          </cell>
          <cell r="T2457">
            <v>1</v>
          </cell>
          <cell r="U2457">
            <v>0</v>
          </cell>
          <cell r="V2457">
            <v>0</v>
          </cell>
          <cell r="W2457">
            <v>42</v>
          </cell>
          <cell r="X2457">
            <v>8800.1200000000008</v>
          </cell>
          <cell r="Y2457">
            <v>14100</v>
          </cell>
          <cell r="Z2457" t="str">
            <v>LEATHER FACTORY</v>
          </cell>
          <cell r="AA2457">
            <v>88</v>
          </cell>
          <cell r="AB2457">
            <v>15462.66</v>
          </cell>
          <cell r="AC2457">
            <v>880</v>
          </cell>
        </row>
        <row r="2458">
          <cell r="F2458">
            <v>2775053</v>
          </cell>
          <cell r="G2458">
            <v>42</v>
          </cell>
          <cell r="H2458">
            <v>10</v>
          </cell>
          <cell r="I2458" t="str">
            <v>53</v>
          </cell>
          <cell r="J2458" t="str">
            <v>AMY</v>
          </cell>
          <cell r="K2458" t="str">
            <v>38/8</v>
          </cell>
          <cell r="L2458" t="str">
            <v>-</v>
          </cell>
          <cell r="M2458" t="str">
            <v>J</v>
          </cell>
          <cell r="N2458" t="str">
            <v>D</v>
          </cell>
          <cell r="O2458">
            <v>50</v>
          </cell>
          <cell r="P2458">
            <v>103</v>
          </cell>
          <cell r="Q2458">
            <v>103</v>
          </cell>
          <cell r="R2458">
            <v>0</v>
          </cell>
          <cell r="S2458">
            <v>0</v>
          </cell>
          <cell r="T2458">
            <v>0</v>
          </cell>
          <cell r="U2458">
            <v>0</v>
          </cell>
          <cell r="V2458">
            <v>0</v>
          </cell>
          <cell r="W2458">
            <v>79</v>
          </cell>
          <cell r="X2458">
            <v>5841.62</v>
          </cell>
          <cell r="Y2458">
            <v>14100</v>
          </cell>
          <cell r="Z2458" t="str">
            <v>LEATHER FACTORY</v>
          </cell>
          <cell r="AA2458">
            <v>139</v>
          </cell>
          <cell r="AB2458">
            <v>15162.86</v>
          </cell>
          <cell r="AC2458">
            <v>425</v>
          </cell>
        </row>
        <row r="2459">
          <cell r="F2459">
            <v>2779053</v>
          </cell>
          <cell r="G2459">
            <v>42</v>
          </cell>
          <cell r="H2459">
            <v>10</v>
          </cell>
          <cell r="I2459" t="str">
            <v>53</v>
          </cell>
          <cell r="J2459" t="str">
            <v>AMY</v>
          </cell>
          <cell r="K2459" t="str">
            <v>00/0</v>
          </cell>
          <cell r="L2459" t="str">
            <v/>
          </cell>
          <cell r="M2459" t="str">
            <v>J</v>
          </cell>
          <cell r="N2459" t="str">
            <v>D</v>
          </cell>
          <cell r="O2459">
            <v>199</v>
          </cell>
          <cell r="P2459">
            <v>100.91</v>
          </cell>
          <cell r="Q2459">
            <v>103</v>
          </cell>
          <cell r="R2459">
            <v>5</v>
          </cell>
          <cell r="S2459">
            <v>6</v>
          </cell>
          <cell r="T2459">
            <v>3</v>
          </cell>
          <cell r="U2459">
            <v>5</v>
          </cell>
          <cell r="V2459">
            <v>850.45</v>
          </cell>
          <cell r="W2459">
            <v>131</v>
          </cell>
          <cell r="X2459">
            <v>21866.75</v>
          </cell>
          <cell r="Y2459">
            <v>14100</v>
          </cell>
          <cell r="Z2459" t="str">
            <v>LEATHER FACTORY</v>
          </cell>
          <cell r="AA2459">
            <v>197</v>
          </cell>
          <cell r="AB2459">
            <v>30207.8</v>
          </cell>
          <cell r="AC2459">
            <v>518</v>
          </cell>
        </row>
        <row r="2460">
          <cell r="F2460">
            <v>3779053</v>
          </cell>
          <cell r="G2460">
            <v>42</v>
          </cell>
          <cell r="H2460">
            <v>10</v>
          </cell>
          <cell r="I2460" t="str">
            <v>53</v>
          </cell>
          <cell r="J2460" t="str">
            <v>AMY</v>
          </cell>
          <cell r="K2460" t="str">
            <v>18/8</v>
          </cell>
          <cell r="L2460" t="str">
            <v>-</v>
          </cell>
          <cell r="M2460" t="str">
            <v>J</v>
          </cell>
          <cell r="N2460" t="str">
            <v>D</v>
          </cell>
          <cell r="O2460">
            <v>199</v>
          </cell>
          <cell r="P2460">
            <v>115.82</v>
          </cell>
          <cell r="Q2460">
            <v>116</v>
          </cell>
          <cell r="R2460">
            <v>11</v>
          </cell>
          <cell r="S2460">
            <v>12</v>
          </cell>
          <cell r="T2460">
            <v>9</v>
          </cell>
          <cell r="U2460">
            <v>9</v>
          </cell>
          <cell r="V2460">
            <v>1496.79</v>
          </cell>
          <cell r="W2460">
            <v>263</v>
          </cell>
          <cell r="X2460">
            <v>43327.83</v>
          </cell>
          <cell r="Y2460">
            <v>14100</v>
          </cell>
          <cell r="Z2460" t="str">
            <v>LEATHER FACTORY</v>
          </cell>
          <cell r="AA2460">
            <v>360</v>
          </cell>
          <cell r="AB2460">
            <v>64137.07</v>
          </cell>
          <cell r="AC2460">
            <v>1121</v>
          </cell>
        </row>
        <row r="2461">
          <cell r="F2461">
            <v>3775053</v>
          </cell>
          <cell r="G2461">
            <v>42</v>
          </cell>
          <cell r="H2461">
            <v>10</v>
          </cell>
          <cell r="I2461" t="str">
            <v>53</v>
          </cell>
          <cell r="J2461" t="str">
            <v>AMY</v>
          </cell>
          <cell r="K2461" t="str">
            <v>38/8</v>
          </cell>
          <cell r="L2461" t="str">
            <v>-</v>
          </cell>
          <cell r="M2461" t="str">
            <v>J</v>
          </cell>
          <cell r="N2461" t="str">
            <v>D</v>
          </cell>
          <cell r="O2461">
            <v>50</v>
          </cell>
          <cell r="P2461">
            <v>116</v>
          </cell>
          <cell r="Q2461">
            <v>116</v>
          </cell>
          <cell r="R2461">
            <v>0</v>
          </cell>
          <cell r="S2461">
            <v>0</v>
          </cell>
          <cell r="T2461">
            <v>1</v>
          </cell>
          <cell r="U2461">
            <v>0</v>
          </cell>
          <cell r="V2461">
            <v>0</v>
          </cell>
          <cell r="W2461">
            <v>251</v>
          </cell>
          <cell r="X2461">
            <v>15814.7</v>
          </cell>
          <cell r="Y2461">
            <v>14100</v>
          </cell>
          <cell r="Z2461" t="str">
            <v>LEATHER FACTORY</v>
          </cell>
          <cell r="AA2461">
            <v>284</v>
          </cell>
          <cell r="AB2461">
            <v>36141.919999999998</v>
          </cell>
          <cell r="AC2461">
            <v>871</v>
          </cell>
        </row>
        <row r="2462">
          <cell r="F2462">
            <v>2779058</v>
          </cell>
          <cell r="G2462">
            <v>42</v>
          </cell>
          <cell r="H2462">
            <v>10</v>
          </cell>
          <cell r="I2462" t="str">
            <v>58</v>
          </cell>
          <cell r="J2462" t="str">
            <v>RUGBY</v>
          </cell>
          <cell r="K2462" t="str">
            <v>00/0</v>
          </cell>
          <cell r="L2462" t="str">
            <v>+</v>
          </cell>
          <cell r="M2462" t="str">
            <v>G</v>
          </cell>
          <cell r="N2462" t="str">
            <v>D</v>
          </cell>
          <cell r="O2462">
            <v>249</v>
          </cell>
          <cell r="P2462">
            <v>109.45</v>
          </cell>
          <cell r="Q2462">
            <v>128.44</v>
          </cell>
          <cell r="R2462">
            <v>18</v>
          </cell>
          <cell r="S2462">
            <v>23</v>
          </cell>
          <cell r="T2462">
            <v>23</v>
          </cell>
          <cell r="U2462">
            <v>15</v>
          </cell>
          <cell r="V2462">
            <v>3128.46</v>
          </cell>
          <cell r="W2462">
            <v>576</v>
          </cell>
          <cell r="X2462">
            <v>121669.28</v>
          </cell>
          <cell r="Y2462">
            <v>70108</v>
          </cell>
          <cell r="Z2462" t="str">
            <v xml:space="preserve">KAVIN POLYMERS </v>
          </cell>
          <cell r="AA2462">
            <v>1063</v>
          </cell>
          <cell r="AB2462">
            <v>219348.32</v>
          </cell>
          <cell r="AC2462">
            <v>649</v>
          </cell>
        </row>
        <row r="2463">
          <cell r="F2463">
            <v>3779058</v>
          </cell>
          <cell r="G2463">
            <v>42</v>
          </cell>
          <cell r="H2463">
            <v>10</v>
          </cell>
          <cell r="I2463" t="str">
            <v>58</v>
          </cell>
          <cell r="J2463" t="str">
            <v>RUGBY</v>
          </cell>
          <cell r="K2463" t="str">
            <v>00/0</v>
          </cell>
          <cell r="L2463" t="str">
            <v>+</v>
          </cell>
          <cell r="M2463" t="str">
            <v>G</v>
          </cell>
          <cell r="N2463" t="str">
            <v>D</v>
          </cell>
          <cell r="O2463">
            <v>249</v>
          </cell>
          <cell r="P2463">
            <v>109.45</v>
          </cell>
          <cell r="Q2463">
            <v>128.44</v>
          </cell>
          <cell r="R2463">
            <v>2</v>
          </cell>
          <cell r="S2463">
            <v>6</v>
          </cell>
          <cell r="T2463">
            <v>3</v>
          </cell>
          <cell r="U2463">
            <v>4</v>
          </cell>
          <cell r="V2463">
            <v>851.28</v>
          </cell>
          <cell r="W2463">
            <v>152</v>
          </cell>
          <cell r="X2463">
            <v>32093.279999999999</v>
          </cell>
          <cell r="Y2463">
            <v>70108</v>
          </cell>
          <cell r="Z2463" t="str">
            <v xml:space="preserve">KAVIN POLYMERS </v>
          </cell>
          <cell r="AA2463">
            <v>295</v>
          </cell>
          <cell r="AB2463">
            <v>61579.58</v>
          </cell>
          <cell r="AC2463">
            <v>565</v>
          </cell>
        </row>
        <row r="2464">
          <cell r="F2464">
            <v>2778059</v>
          </cell>
          <cell r="G2464">
            <v>42</v>
          </cell>
          <cell r="H2464">
            <v>10</v>
          </cell>
          <cell r="I2464" t="str">
            <v>59</v>
          </cell>
          <cell r="J2464" t="str">
            <v>KADUPUL</v>
          </cell>
          <cell r="K2464" t="str">
            <v>18/8</v>
          </cell>
          <cell r="L2464" t="str">
            <v>-</v>
          </cell>
          <cell r="M2464" t="str">
            <v>G</v>
          </cell>
          <cell r="N2464" t="str">
            <v>D</v>
          </cell>
          <cell r="O2464">
            <v>199</v>
          </cell>
          <cell r="P2464">
            <v>109.45</v>
          </cell>
          <cell r="Q2464">
            <v>128.44</v>
          </cell>
          <cell r="R2464">
            <v>40</v>
          </cell>
          <cell r="S2464">
            <v>24</v>
          </cell>
          <cell r="T2464">
            <v>9</v>
          </cell>
          <cell r="U2464">
            <v>1</v>
          </cell>
          <cell r="V2464">
            <v>170.09</v>
          </cell>
          <cell r="W2464">
            <v>254</v>
          </cell>
          <cell r="X2464">
            <v>29668.93</v>
          </cell>
          <cell r="Y2464">
            <v>70108</v>
          </cell>
          <cell r="Z2464" t="str">
            <v xml:space="preserve">KAVIN POLYMERS </v>
          </cell>
          <cell r="AA2464">
            <v>200</v>
          </cell>
          <cell r="AB2464">
            <v>26724.95</v>
          </cell>
          <cell r="AC2464">
            <v>459</v>
          </cell>
        </row>
        <row r="2465">
          <cell r="F2465">
            <v>3778059</v>
          </cell>
          <cell r="G2465">
            <v>42</v>
          </cell>
          <cell r="H2465">
            <v>10</v>
          </cell>
          <cell r="I2465" t="str">
            <v>59</v>
          </cell>
          <cell r="J2465" t="str">
            <v>KADUPUL</v>
          </cell>
          <cell r="K2465" t="str">
            <v>18/8</v>
          </cell>
          <cell r="L2465" t="str">
            <v>-</v>
          </cell>
          <cell r="M2465" t="str">
            <v>G</v>
          </cell>
          <cell r="N2465" t="str">
            <v>D</v>
          </cell>
          <cell r="O2465">
            <v>199</v>
          </cell>
          <cell r="P2465">
            <v>109.45</v>
          </cell>
          <cell r="Q2465">
            <v>128.44</v>
          </cell>
          <cell r="R2465">
            <v>22</v>
          </cell>
          <cell r="S2465">
            <v>16</v>
          </cell>
          <cell r="T2465">
            <v>4</v>
          </cell>
          <cell r="U2465">
            <v>4</v>
          </cell>
          <cell r="V2465">
            <v>680.36</v>
          </cell>
          <cell r="W2465">
            <v>219</v>
          </cell>
          <cell r="X2465">
            <v>27103.360000000001</v>
          </cell>
          <cell r="Y2465">
            <v>70108</v>
          </cell>
          <cell r="Z2465" t="str">
            <v xml:space="preserve">KAVIN POLYMERS </v>
          </cell>
          <cell r="AA2465">
            <v>285</v>
          </cell>
          <cell r="AB2465">
            <v>37015.550000000003</v>
          </cell>
          <cell r="AC2465">
            <v>459</v>
          </cell>
        </row>
        <row r="2466">
          <cell r="F2466">
            <v>3771060</v>
          </cell>
          <cell r="G2466">
            <v>42</v>
          </cell>
          <cell r="H2466">
            <v>10</v>
          </cell>
          <cell r="I2466" t="str">
            <v>60</v>
          </cell>
          <cell r="J2466" t="str">
            <v>GREENY</v>
          </cell>
          <cell r="K2466" t="str">
            <v>18/8</v>
          </cell>
          <cell r="L2466" t="str">
            <v>-</v>
          </cell>
          <cell r="M2466" t="str">
            <v>G</v>
          </cell>
          <cell r="N2466" t="str">
            <v>D</v>
          </cell>
          <cell r="O2466">
            <v>199</v>
          </cell>
          <cell r="P2466">
            <v>109.45</v>
          </cell>
          <cell r="Q2466">
            <v>128.44</v>
          </cell>
          <cell r="R2466">
            <v>0</v>
          </cell>
          <cell r="S2466">
            <v>0</v>
          </cell>
          <cell r="T2466">
            <v>0</v>
          </cell>
          <cell r="U2466">
            <v>0</v>
          </cell>
          <cell r="V2466">
            <v>0</v>
          </cell>
          <cell r="W2466">
            <v>42</v>
          </cell>
          <cell r="X2466">
            <v>6125.82</v>
          </cell>
          <cell r="Y2466">
            <v>70108</v>
          </cell>
          <cell r="Z2466" t="str">
            <v xml:space="preserve">KAVIN POLYMERS </v>
          </cell>
          <cell r="AA2466">
            <v>102</v>
          </cell>
          <cell r="AB2466">
            <v>11803.48</v>
          </cell>
          <cell r="AC2466">
            <v>117</v>
          </cell>
        </row>
        <row r="2467">
          <cell r="F2467">
            <v>4779564</v>
          </cell>
          <cell r="G2467">
            <v>42</v>
          </cell>
          <cell r="H2467">
            <v>10</v>
          </cell>
          <cell r="I2467" t="str">
            <v>64</v>
          </cell>
          <cell r="J2467" t="str">
            <v>SHOOT</v>
          </cell>
          <cell r="K2467" t="str">
            <v>00/0</v>
          </cell>
          <cell r="L2467" t="str">
            <v/>
          </cell>
          <cell r="M2467" t="str">
            <v>B</v>
          </cell>
          <cell r="N2467" t="str">
            <v>N</v>
          </cell>
          <cell r="O2467">
            <v>499</v>
          </cell>
          <cell r="P2467">
            <v>234.14</v>
          </cell>
          <cell r="Q2467">
            <v>274.76</v>
          </cell>
          <cell r="R2467">
            <v>168</v>
          </cell>
          <cell r="S2467">
            <v>75</v>
          </cell>
          <cell r="T2467">
            <v>137</v>
          </cell>
          <cell r="U2467">
            <v>83</v>
          </cell>
          <cell r="V2467">
            <v>34653.1</v>
          </cell>
          <cell r="W2467">
            <v>1591</v>
          </cell>
          <cell r="X2467">
            <v>679805.73</v>
          </cell>
          <cell r="Y2467">
            <v>70083</v>
          </cell>
          <cell r="Z2467" t="str">
            <v>SINWA RUBBER IN</v>
          </cell>
          <cell r="AA2467">
            <v>1934</v>
          </cell>
          <cell r="AB2467">
            <v>836588.83</v>
          </cell>
          <cell r="AC2467">
            <v>668</v>
          </cell>
        </row>
        <row r="2468">
          <cell r="F2468">
            <v>4776564</v>
          </cell>
          <cell r="G2468">
            <v>42</v>
          </cell>
          <cell r="H2468">
            <v>10</v>
          </cell>
          <cell r="I2468" t="str">
            <v>64</v>
          </cell>
          <cell r="J2468" t="str">
            <v>SHOOT</v>
          </cell>
          <cell r="K2468" t="str">
            <v>00/0</v>
          </cell>
          <cell r="L2468" t="str">
            <v/>
          </cell>
          <cell r="M2468" t="str">
            <v>B</v>
          </cell>
          <cell r="N2468" t="str">
            <v>N</v>
          </cell>
          <cell r="O2468">
            <v>499</v>
          </cell>
          <cell r="P2468">
            <v>234.14</v>
          </cell>
          <cell r="Q2468">
            <v>274.76</v>
          </cell>
          <cell r="R2468">
            <v>60</v>
          </cell>
          <cell r="S2468">
            <v>50</v>
          </cell>
          <cell r="T2468">
            <v>91</v>
          </cell>
          <cell r="U2468">
            <v>28</v>
          </cell>
          <cell r="V2468">
            <v>11750.06</v>
          </cell>
          <cell r="W2468">
            <v>875</v>
          </cell>
          <cell r="X2468">
            <v>380966.06</v>
          </cell>
          <cell r="Y2468">
            <v>70083</v>
          </cell>
          <cell r="Z2468" t="str">
            <v>SINWA RUBBER IN</v>
          </cell>
          <cell r="AA2468">
            <v>682</v>
          </cell>
          <cell r="AB2468">
            <v>310311.32</v>
          </cell>
          <cell r="AC2468">
            <v>1006</v>
          </cell>
        </row>
        <row r="2469">
          <cell r="F2469">
            <v>4776099</v>
          </cell>
          <cell r="G2469">
            <v>42</v>
          </cell>
          <cell r="H2469">
            <v>10</v>
          </cell>
          <cell r="I2469" t="str">
            <v>99</v>
          </cell>
          <cell r="J2469" t="str">
            <v>SANTIAGO</v>
          </cell>
          <cell r="K2469" t="str">
            <v>00/0</v>
          </cell>
          <cell r="L2469" t="str">
            <v/>
          </cell>
          <cell r="M2469" t="str">
            <v>B</v>
          </cell>
          <cell r="N2469" t="str">
            <v>W</v>
          </cell>
          <cell r="O2469">
            <v>299</v>
          </cell>
          <cell r="P2469">
            <v>128.91999999999999</v>
          </cell>
          <cell r="Q2469">
            <v>151.28</v>
          </cell>
          <cell r="R2469">
            <v>0</v>
          </cell>
          <cell r="S2469">
            <v>0</v>
          </cell>
          <cell r="T2469">
            <v>0</v>
          </cell>
          <cell r="U2469">
            <v>0</v>
          </cell>
          <cell r="V2469">
            <v>0</v>
          </cell>
          <cell r="W2469">
            <v>0</v>
          </cell>
          <cell r="X2469">
            <v>0</v>
          </cell>
          <cell r="Y2469">
            <v>70083</v>
          </cell>
          <cell r="Z2469" t="str">
            <v>SINWA RUBBER IN</v>
          </cell>
        </row>
        <row r="2470">
          <cell r="F2470">
            <v>8724002</v>
          </cell>
          <cell r="G2470">
            <v>43</v>
          </cell>
          <cell r="H2470">
            <v>2</v>
          </cell>
          <cell r="I2470" t="str">
            <v>02</v>
          </cell>
          <cell r="J2470" t="str">
            <v>EDDY</v>
          </cell>
          <cell r="K2470" t="str">
            <v>00/0</v>
          </cell>
          <cell r="L2470" t="str">
            <v/>
          </cell>
          <cell r="M2470" t="str">
            <v>B</v>
          </cell>
          <cell r="N2470" t="str">
            <v>N</v>
          </cell>
          <cell r="O2470">
            <v>699</v>
          </cell>
          <cell r="P2470">
            <v>299</v>
          </cell>
          <cell r="Q2470">
            <v>299</v>
          </cell>
          <cell r="R2470">
            <v>14</v>
          </cell>
          <cell r="S2470">
            <v>6</v>
          </cell>
          <cell r="T2470">
            <v>15</v>
          </cell>
          <cell r="U2470">
            <v>7</v>
          </cell>
          <cell r="V2470">
            <v>4182.08</v>
          </cell>
          <cell r="W2470">
            <v>261</v>
          </cell>
          <cell r="X2470">
            <v>154438.17000000001</v>
          </cell>
          <cell r="Y2470">
            <v>13248</v>
          </cell>
          <cell r="Z2470" t="str">
            <v xml:space="preserve">PLASTIC        </v>
          </cell>
          <cell r="AA2470">
            <v>463</v>
          </cell>
          <cell r="AB2470">
            <v>271116.32</v>
          </cell>
          <cell r="AC2470">
            <v>691</v>
          </cell>
        </row>
        <row r="2471">
          <cell r="F2471">
            <v>8726002</v>
          </cell>
          <cell r="G2471">
            <v>43</v>
          </cell>
          <cell r="H2471">
            <v>2</v>
          </cell>
          <cell r="I2471" t="str">
            <v>02</v>
          </cell>
          <cell r="J2471" t="str">
            <v>EDDY</v>
          </cell>
          <cell r="K2471" t="str">
            <v>00/0</v>
          </cell>
          <cell r="L2471" t="str">
            <v/>
          </cell>
          <cell r="M2471" t="str">
            <v>B</v>
          </cell>
          <cell r="N2471" t="str">
            <v>N</v>
          </cell>
          <cell r="O2471">
            <v>699</v>
          </cell>
          <cell r="P2471">
            <v>290</v>
          </cell>
          <cell r="Q2471">
            <v>290</v>
          </cell>
          <cell r="R2471">
            <v>11</v>
          </cell>
          <cell r="S2471">
            <v>5</v>
          </cell>
          <cell r="T2471">
            <v>10</v>
          </cell>
          <cell r="U2471">
            <v>12</v>
          </cell>
          <cell r="V2471">
            <v>5503.46</v>
          </cell>
          <cell r="W2471">
            <v>251</v>
          </cell>
          <cell r="X2471">
            <v>146992.32000000001</v>
          </cell>
          <cell r="Y2471">
            <v>13248</v>
          </cell>
          <cell r="Z2471" t="str">
            <v xml:space="preserve">PLASTIC        </v>
          </cell>
          <cell r="AA2471">
            <v>485</v>
          </cell>
          <cell r="AB2471">
            <v>284560.52</v>
          </cell>
          <cell r="AC2471">
            <v>894</v>
          </cell>
        </row>
        <row r="2472">
          <cell r="F2472">
            <v>8723104</v>
          </cell>
          <cell r="G2472">
            <v>43</v>
          </cell>
          <cell r="H2472">
            <v>2</v>
          </cell>
          <cell r="I2472" t="str">
            <v>04</v>
          </cell>
          <cell r="J2472" t="str">
            <v>NEW EDDY</v>
          </cell>
          <cell r="K2472" t="str">
            <v>00/0</v>
          </cell>
          <cell r="L2472" t="str">
            <v/>
          </cell>
          <cell r="M2472" t="str">
            <v>B</v>
          </cell>
          <cell r="N2472" t="str">
            <v>D</v>
          </cell>
          <cell r="O2472">
            <v>799</v>
          </cell>
          <cell r="P2472">
            <v>296</v>
          </cell>
          <cell r="Q2472">
            <v>296</v>
          </cell>
          <cell r="R2472">
            <v>9</v>
          </cell>
          <cell r="S2472">
            <v>11</v>
          </cell>
          <cell r="T2472">
            <v>9</v>
          </cell>
          <cell r="U2472">
            <v>9</v>
          </cell>
          <cell r="V2472">
            <v>6146.19</v>
          </cell>
          <cell r="W2472">
            <v>309</v>
          </cell>
          <cell r="X2472">
            <v>209912.84</v>
          </cell>
          <cell r="Y2472">
            <v>13248</v>
          </cell>
          <cell r="Z2472" t="str">
            <v xml:space="preserve">PLASTIC        </v>
          </cell>
          <cell r="AA2472">
            <v>710</v>
          </cell>
          <cell r="AB2472">
            <v>477961.56</v>
          </cell>
          <cell r="AC2472">
            <v>910</v>
          </cell>
        </row>
        <row r="2473">
          <cell r="F2473">
            <v>8622051</v>
          </cell>
          <cell r="G2473">
            <v>43</v>
          </cell>
          <cell r="H2473">
            <v>2</v>
          </cell>
          <cell r="I2473" t="str">
            <v>51</v>
          </cell>
          <cell r="J2473" t="str">
            <v>JANA</v>
          </cell>
          <cell r="K2473" t="str">
            <v>00/0</v>
          </cell>
          <cell r="L2473" t="str">
            <v/>
          </cell>
          <cell r="M2473" t="str">
            <v>B</v>
          </cell>
          <cell r="N2473" t="str">
            <v>D</v>
          </cell>
          <cell r="O2473">
            <v>449</v>
          </cell>
          <cell r="P2473">
            <v>200</v>
          </cell>
          <cell r="Q2473">
            <v>200</v>
          </cell>
          <cell r="R2473">
            <v>0</v>
          </cell>
          <cell r="S2473">
            <v>0</v>
          </cell>
          <cell r="T2473">
            <v>0</v>
          </cell>
          <cell r="U2473">
            <v>0</v>
          </cell>
          <cell r="V2473">
            <v>0</v>
          </cell>
          <cell r="W2473">
            <v>0</v>
          </cell>
          <cell r="X2473">
            <v>0</v>
          </cell>
          <cell r="Y2473">
            <v>70072</v>
          </cell>
          <cell r="Z2473" t="str">
            <v>SAKURA FOOTWEAR</v>
          </cell>
          <cell r="AA2473">
            <v>0</v>
          </cell>
          <cell r="AB2473">
            <v>0</v>
          </cell>
        </row>
        <row r="2474">
          <cell r="F2474">
            <v>8626051</v>
          </cell>
          <cell r="G2474">
            <v>43</v>
          </cell>
          <cell r="H2474">
            <v>2</v>
          </cell>
          <cell r="I2474" t="str">
            <v>51</v>
          </cell>
          <cell r="J2474" t="str">
            <v>JANA</v>
          </cell>
          <cell r="K2474" t="str">
            <v>00/0</v>
          </cell>
          <cell r="L2474" t="str">
            <v/>
          </cell>
          <cell r="M2474" t="str">
            <v>B</v>
          </cell>
          <cell r="N2474" t="str">
            <v>D</v>
          </cell>
          <cell r="O2474">
            <v>449</v>
          </cell>
          <cell r="P2474">
            <v>200</v>
          </cell>
          <cell r="Q2474">
            <v>200</v>
          </cell>
          <cell r="R2474">
            <v>0</v>
          </cell>
          <cell r="S2474">
            <v>0</v>
          </cell>
          <cell r="T2474">
            <v>0</v>
          </cell>
          <cell r="U2474">
            <v>0</v>
          </cell>
          <cell r="V2474">
            <v>0</v>
          </cell>
          <cell r="W2474">
            <v>0</v>
          </cell>
          <cell r="X2474">
            <v>0</v>
          </cell>
          <cell r="Y2474">
            <v>70072</v>
          </cell>
          <cell r="Z2474" t="str">
            <v>SAKURA FOOTWEAR</v>
          </cell>
          <cell r="AA2474">
            <v>0</v>
          </cell>
          <cell r="AB2474">
            <v>0</v>
          </cell>
        </row>
        <row r="2475">
          <cell r="F2475">
            <v>8624051</v>
          </cell>
          <cell r="G2475">
            <v>43</v>
          </cell>
          <cell r="H2475">
            <v>2</v>
          </cell>
          <cell r="I2475" t="str">
            <v>51</v>
          </cell>
          <cell r="J2475" t="str">
            <v>JANA</v>
          </cell>
          <cell r="K2475" t="str">
            <v>00/0</v>
          </cell>
          <cell r="L2475" t="str">
            <v/>
          </cell>
          <cell r="M2475" t="str">
            <v>B</v>
          </cell>
          <cell r="N2475" t="str">
            <v>D</v>
          </cell>
          <cell r="O2475">
            <v>449</v>
          </cell>
          <cell r="P2475">
            <v>200</v>
          </cell>
          <cell r="Q2475">
            <v>200</v>
          </cell>
          <cell r="R2475">
            <v>1</v>
          </cell>
          <cell r="S2475">
            <v>2</v>
          </cell>
          <cell r="T2475">
            <v>3</v>
          </cell>
          <cell r="U2475">
            <v>3</v>
          </cell>
          <cell r="V2475">
            <v>1151.28</v>
          </cell>
          <cell r="W2475">
            <v>91</v>
          </cell>
          <cell r="X2475">
            <v>34922.160000000003</v>
          </cell>
          <cell r="Y2475">
            <v>70072</v>
          </cell>
          <cell r="Z2475" t="str">
            <v>SAKURA FOOTWEAR</v>
          </cell>
          <cell r="AA2475">
            <v>80</v>
          </cell>
          <cell r="AB2475">
            <v>32274.240000000002</v>
          </cell>
        </row>
        <row r="2476">
          <cell r="F2476">
            <v>8624055</v>
          </cell>
          <cell r="G2476">
            <v>43</v>
          </cell>
          <cell r="H2476">
            <v>2</v>
          </cell>
          <cell r="I2476" t="str">
            <v>55</v>
          </cell>
          <cell r="J2476" t="str">
            <v>JAGA</v>
          </cell>
          <cell r="K2476" t="str">
            <v>00/0</v>
          </cell>
          <cell r="L2476" t="str">
            <v/>
          </cell>
          <cell r="M2476" t="str">
            <v>B</v>
          </cell>
          <cell r="N2476" t="str">
            <v>B</v>
          </cell>
          <cell r="O2476">
            <v>499</v>
          </cell>
          <cell r="P2476">
            <v>230</v>
          </cell>
          <cell r="Q2476">
            <v>230</v>
          </cell>
          <cell r="R2476">
            <v>45</v>
          </cell>
          <cell r="S2476">
            <v>32</v>
          </cell>
          <cell r="T2476">
            <v>41</v>
          </cell>
          <cell r="U2476">
            <v>44</v>
          </cell>
          <cell r="V2476">
            <v>18638.04</v>
          </cell>
          <cell r="W2476">
            <v>950</v>
          </cell>
          <cell r="X2476">
            <v>404850.42</v>
          </cell>
          <cell r="Y2476">
            <v>70072</v>
          </cell>
          <cell r="Z2476" t="str">
            <v>SAKURA FOOTWEAR</v>
          </cell>
          <cell r="AA2476">
            <v>203</v>
          </cell>
          <cell r="AB2476">
            <v>86813.82</v>
          </cell>
        </row>
        <row r="2477">
          <cell r="F2477">
            <v>8626055</v>
          </cell>
          <cell r="G2477">
            <v>43</v>
          </cell>
          <cell r="H2477">
            <v>2</v>
          </cell>
          <cell r="I2477" t="str">
            <v>55</v>
          </cell>
          <cell r="J2477" t="str">
            <v>JAGA</v>
          </cell>
          <cell r="K2477" t="str">
            <v>00/0</v>
          </cell>
          <cell r="L2477" t="str">
            <v/>
          </cell>
          <cell r="M2477" t="str">
            <v>B</v>
          </cell>
          <cell r="N2477" t="str">
            <v>B</v>
          </cell>
          <cell r="O2477">
            <v>499</v>
          </cell>
          <cell r="P2477">
            <v>230</v>
          </cell>
          <cell r="Q2477">
            <v>230</v>
          </cell>
          <cell r="R2477">
            <v>68</v>
          </cell>
          <cell r="S2477">
            <v>60</v>
          </cell>
          <cell r="T2477">
            <v>61</v>
          </cell>
          <cell r="U2477">
            <v>56</v>
          </cell>
          <cell r="V2477">
            <v>23692.06</v>
          </cell>
          <cell r="W2477">
            <v>1275</v>
          </cell>
          <cell r="X2477">
            <v>541663.09</v>
          </cell>
          <cell r="Y2477">
            <v>70072</v>
          </cell>
          <cell r="Z2477" t="str">
            <v>SAKURA FOOTWEAR</v>
          </cell>
          <cell r="AA2477">
            <v>250</v>
          </cell>
          <cell r="AB2477">
            <v>107669.7</v>
          </cell>
        </row>
        <row r="2478">
          <cell r="F2478">
            <v>8626073</v>
          </cell>
          <cell r="G2478">
            <v>43</v>
          </cell>
          <cell r="H2478">
            <v>2</v>
          </cell>
          <cell r="I2478" t="str">
            <v>73</v>
          </cell>
          <cell r="J2478" t="str">
            <v>GROOVY</v>
          </cell>
          <cell r="K2478" t="str">
            <v>36/3</v>
          </cell>
          <cell r="L2478" t="str">
            <v>+</v>
          </cell>
          <cell r="M2478" t="str">
            <v>B</v>
          </cell>
          <cell r="N2478" t="str">
            <v>N</v>
          </cell>
          <cell r="O2478">
            <v>599</v>
          </cell>
          <cell r="P2478">
            <v>217</v>
          </cell>
          <cell r="Q2478">
            <v>217</v>
          </cell>
          <cell r="R2478">
            <v>59</v>
          </cell>
          <cell r="S2478">
            <v>66</v>
          </cell>
          <cell r="T2478">
            <v>65</v>
          </cell>
          <cell r="U2478">
            <v>67</v>
          </cell>
          <cell r="V2478">
            <v>33917.99</v>
          </cell>
          <cell r="W2478">
            <v>774</v>
          </cell>
          <cell r="X2478">
            <v>394042.57</v>
          </cell>
          <cell r="Y2478">
            <v>13248</v>
          </cell>
          <cell r="Z2478" t="str">
            <v xml:space="preserve">PLASTIC        </v>
          </cell>
          <cell r="AA2478">
            <v>1235</v>
          </cell>
          <cell r="AB2478">
            <v>623210.34</v>
          </cell>
          <cell r="AC2478">
            <v>1596</v>
          </cell>
        </row>
        <row r="2479">
          <cell r="F2479">
            <v>8624073</v>
          </cell>
          <cell r="G2479">
            <v>43</v>
          </cell>
          <cell r="H2479">
            <v>2</v>
          </cell>
          <cell r="I2479" t="str">
            <v>73</v>
          </cell>
          <cell r="J2479" t="str">
            <v>GROOVY</v>
          </cell>
          <cell r="K2479" t="str">
            <v>36/3</v>
          </cell>
          <cell r="L2479" t="str">
            <v>+</v>
          </cell>
          <cell r="M2479" t="str">
            <v>B</v>
          </cell>
          <cell r="N2479" t="str">
            <v>N</v>
          </cell>
          <cell r="O2479">
            <v>599</v>
          </cell>
          <cell r="P2479">
            <v>266</v>
          </cell>
          <cell r="Q2479">
            <v>266</v>
          </cell>
          <cell r="R2479">
            <v>8</v>
          </cell>
          <cell r="S2479">
            <v>8</v>
          </cell>
          <cell r="T2479">
            <v>9</v>
          </cell>
          <cell r="U2479">
            <v>6</v>
          </cell>
          <cell r="V2479">
            <v>3071.82</v>
          </cell>
          <cell r="W2479">
            <v>291</v>
          </cell>
          <cell r="X2479">
            <v>148266.47</v>
          </cell>
          <cell r="Y2479">
            <v>13248</v>
          </cell>
          <cell r="Z2479" t="str">
            <v xml:space="preserve">PLASTIC        </v>
          </cell>
          <cell r="AA2479">
            <v>765</v>
          </cell>
          <cell r="AB2479">
            <v>387919.37</v>
          </cell>
          <cell r="AC2479">
            <v>976</v>
          </cell>
        </row>
        <row r="2480">
          <cell r="F2480">
            <v>5528005</v>
          </cell>
          <cell r="G2480">
            <v>43</v>
          </cell>
          <cell r="H2480">
            <v>4</v>
          </cell>
          <cell r="I2480" t="str">
            <v>05</v>
          </cell>
          <cell r="J2480" t="str">
            <v>HEARTS</v>
          </cell>
          <cell r="K2480" t="str">
            <v>00/0</v>
          </cell>
          <cell r="L2480" t="str">
            <v/>
          </cell>
          <cell r="M2480" t="str">
            <v>B</v>
          </cell>
          <cell r="N2480" t="str">
            <v>W</v>
          </cell>
          <cell r="O2480">
            <v>1699</v>
          </cell>
          <cell r="P2480">
            <v>901</v>
          </cell>
          <cell r="Q2480">
            <v>901</v>
          </cell>
          <cell r="R2480">
            <v>0</v>
          </cell>
          <cell r="S2480">
            <v>0</v>
          </cell>
          <cell r="T2480">
            <v>0</v>
          </cell>
          <cell r="U2480">
            <v>0</v>
          </cell>
          <cell r="V2480">
            <v>0</v>
          </cell>
          <cell r="W2480">
            <v>0</v>
          </cell>
          <cell r="X2480">
            <v>0</v>
          </cell>
          <cell r="Y2480">
            <v>80005</v>
          </cell>
          <cell r="Z2480" t="str">
            <v xml:space="preserve">BATA INDIA     </v>
          </cell>
        </row>
        <row r="2481">
          <cell r="F2481">
            <v>5525005</v>
          </cell>
          <cell r="G2481">
            <v>43</v>
          </cell>
          <cell r="H2481">
            <v>4</v>
          </cell>
          <cell r="I2481" t="str">
            <v>05</v>
          </cell>
          <cell r="J2481" t="str">
            <v>HEARTS</v>
          </cell>
          <cell r="K2481" t="str">
            <v>00/0</v>
          </cell>
          <cell r="L2481" t="str">
            <v/>
          </cell>
          <cell r="M2481" t="str">
            <v>B</v>
          </cell>
          <cell r="N2481" t="str">
            <v>W</v>
          </cell>
          <cell r="O2481">
            <v>1699</v>
          </cell>
          <cell r="P2481">
            <v>901</v>
          </cell>
          <cell r="Q2481">
            <v>901</v>
          </cell>
          <cell r="R2481">
            <v>0</v>
          </cell>
          <cell r="S2481">
            <v>0</v>
          </cell>
          <cell r="T2481">
            <v>0</v>
          </cell>
          <cell r="U2481">
            <v>0</v>
          </cell>
          <cell r="V2481">
            <v>0</v>
          </cell>
          <cell r="W2481">
            <v>0</v>
          </cell>
          <cell r="X2481">
            <v>0</v>
          </cell>
          <cell r="Y2481">
            <v>80005</v>
          </cell>
          <cell r="Z2481" t="str">
            <v xml:space="preserve">BATA INDIA     </v>
          </cell>
        </row>
        <row r="2482">
          <cell r="F2482">
            <v>5529009</v>
          </cell>
          <cell r="G2482">
            <v>43</v>
          </cell>
          <cell r="H2482">
            <v>4</v>
          </cell>
          <cell r="I2482" t="str">
            <v>09</v>
          </cell>
          <cell r="J2482" t="str">
            <v>HAYDEN FLOCKIN</v>
          </cell>
          <cell r="K2482" t="str">
            <v>00/0</v>
          </cell>
          <cell r="L2482" t="str">
            <v/>
          </cell>
          <cell r="M2482" t="str">
            <v>B</v>
          </cell>
          <cell r="N2482" t="str">
            <v>D</v>
          </cell>
          <cell r="O2482">
            <v>1499</v>
          </cell>
          <cell r="P2482">
            <v>904</v>
          </cell>
          <cell r="Q2482">
            <v>904</v>
          </cell>
          <cell r="R2482">
            <v>0</v>
          </cell>
          <cell r="S2482">
            <v>0</v>
          </cell>
          <cell r="T2482">
            <v>0</v>
          </cell>
          <cell r="U2482">
            <v>0</v>
          </cell>
          <cell r="V2482">
            <v>0</v>
          </cell>
          <cell r="W2482">
            <v>-1</v>
          </cell>
          <cell r="X2482">
            <v>-1281.2</v>
          </cell>
          <cell r="Y2482">
            <v>80005</v>
          </cell>
          <cell r="Z2482" t="str">
            <v xml:space="preserve">BATA INDIA     </v>
          </cell>
          <cell r="AA2482">
            <v>0</v>
          </cell>
          <cell r="AB2482">
            <v>0</v>
          </cell>
          <cell r="AC2482">
            <v>16</v>
          </cell>
        </row>
        <row r="2483">
          <cell r="F2483">
            <v>5726009</v>
          </cell>
          <cell r="G2483">
            <v>43</v>
          </cell>
          <cell r="H2483">
            <v>4</v>
          </cell>
          <cell r="I2483" t="str">
            <v>09</v>
          </cell>
          <cell r="J2483" t="str">
            <v>SAROJA</v>
          </cell>
          <cell r="K2483" t="str">
            <v>36/3</v>
          </cell>
          <cell r="L2483" t="str">
            <v>+</v>
          </cell>
          <cell r="M2483" t="str">
            <v>D</v>
          </cell>
          <cell r="N2483" t="str">
            <v>D</v>
          </cell>
          <cell r="O2483">
            <v>599</v>
          </cell>
          <cell r="P2483">
            <v>253</v>
          </cell>
          <cell r="Q2483">
            <v>253</v>
          </cell>
          <cell r="R2483">
            <v>1</v>
          </cell>
          <cell r="S2483">
            <v>8</v>
          </cell>
          <cell r="T2483">
            <v>8</v>
          </cell>
          <cell r="U2483">
            <v>6</v>
          </cell>
          <cell r="V2483">
            <v>3071.82</v>
          </cell>
          <cell r="W2483">
            <v>151</v>
          </cell>
          <cell r="X2483">
            <v>77307.47</v>
          </cell>
          <cell r="Y2483">
            <v>13248</v>
          </cell>
          <cell r="Z2483" t="str">
            <v xml:space="preserve">PLASTIC        </v>
          </cell>
          <cell r="AA2483">
            <v>403</v>
          </cell>
          <cell r="AB2483">
            <v>201998.3</v>
          </cell>
          <cell r="AC2483">
            <v>603</v>
          </cell>
        </row>
        <row r="2484">
          <cell r="F2484">
            <v>5724009</v>
          </cell>
          <cell r="G2484">
            <v>43</v>
          </cell>
          <cell r="H2484">
            <v>4</v>
          </cell>
          <cell r="I2484" t="str">
            <v>09</v>
          </cell>
          <cell r="J2484" t="str">
            <v>SAROJA</v>
          </cell>
          <cell r="K2484" t="str">
            <v>36/3</v>
          </cell>
          <cell r="L2484" t="str">
            <v>+</v>
          </cell>
          <cell r="M2484" t="str">
            <v>D</v>
          </cell>
          <cell r="N2484" t="str">
            <v>D</v>
          </cell>
          <cell r="O2484">
            <v>599</v>
          </cell>
          <cell r="P2484">
            <v>258</v>
          </cell>
          <cell r="Q2484">
            <v>258</v>
          </cell>
          <cell r="R2484">
            <v>7</v>
          </cell>
          <cell r="S2484">
            <v>6</v>
          </cell>
          <cell r="T2484">
            <v>4</v>
          </cell>
          <cell r="U2484">
            <v>7</v>
          </cell>
          <cell r="V2484">
            <v>3583.79</v>
          </cell>
          <cell r="W2484">
            <v>328</v>
          </cell>
          <cell r="X2484">
            <v>167490.97</v>
          </cell>
          <cell r="Y2484">
            <v>13248</v>
          </cell>
          <cell r="Z2484" t="str">
            <v xml:space="preserve">PLASTIC        </v>
          </cell>
          <cell r="AA2484">
            <v>1041</v>
          </cell>
          <cell r="AB2484">
            <v>516895.69</v>
          </cell>
          <cell r="AC2484">
            <v>1326</v>
          </cell>
        </row>
        <row r="2485">
          <cell r="F2485">
            <v>5724510</v>
          </cell>
          <cell r="G2485">
            <v>43</v>
          </cell>
          <cell r="H2485">
            <v>4</v>
          </cell>
          <cell r="I2485" t="str">
            <v>10</v>
          </cell>
          <cell r="J2485" t="str">
            <v>SUSAN</v>
          </cell>
          <cell r="K2485" t="str">
            <v>00/0</v>
          </cell>
          <cell r="L2485" t="str">
            <v/>
          </cell>
          <cell r="M2485" t="str">
            <v>B</v>
          </cell>
          <cell r="N2485" t="str">
            <v>B</v>
          </cell>
          <cell r="O2485">
            <v>299</v>
          </cell>
          <cell r="P2485">
            <v>150</v>
          </cell>
          <cell r="Q2485">
            <v>150</v>
          </cell>
          <cell r="R2485">
            <v>144</v>
          </cell>
          <cell r="S2485">
            <v>137</v>
          </cell>
          <cell r="T2485">
            <v>166</v>
          </cell>
          <cell r="U2485">
            <v>51</v>
          </cell>
          <cell r="V2485">
            <v>12892.98</v>
          </cell>
          <cell r="W2485">
            <v>4828</v>
          </cell>
          <cell r="X2485">
            <v>1240374.5</v>
          </cell>
          <cell r="Y2485">
            <v>70072</v>
          </cell>
          <cell r="Z2485" t="str">
            <v>SAKURA FOOTWEAR</v>
          </cell>
          <cell r="AA2485">
            <v>2852</v>
          </cell>
          <cell r="AB2485">
            <v>716593.82</v>
          </cell>
          <cell r="AC2485">
            <v>104</v>
          </cell>
        </row>
        <row r="2486">
          <cell r="F2486">
            <v>5725510</v>
          </cell>
          <cell r="G2486">
            <v>43</v>
          </cell>
          <cell r="H2486">
            <v>4</v>
          </cell>
          <cell r="I2486" t="str">
            <v>10</v>
          </cell>
          <cell r="J2486" t="str">
            <v>SUSAN</v>
          </cell>
          <cell r="K2486" t="str">
            <v>00/0</v>
          </cell>
          <cell r="L2486" t="str">
            <v/>
          </cell>
          <cell r="M2486" t="str">
            <v>B</v>
          </cell>
          <cell r="N2486" t="str">
            <v>B</v>
          </cell>
          <cell r="O2486">
            <v>299</v>
          </cell>
          <cell r="P2486">
            <v>150</v>
          </cell>
          <cell r="Q2486">
            <v>150</v>
          </cell>
          <cell r="R2486">
            <v>38</v>
          </cell>
          <cell r="S2486">
            <v>28</v>
          </cell>
          <cell r="T2486">
            <v>34</v>
          </cell>
          <cell r="U2486">
            <v>26</v>
          </cell>
          <cell r="V2486">
            <v>6644.56</v>
          </cell>
          <cell r="W2486">
            <v>1219</v>
          </cell>
          <cell r="X2486">
            <v>314596.32</v>
          </cell>
          <cell r="Y2486">
            <v>70072</v>
          </cell>
          <cell r="Z2486" t="str">
            <v>SAKURA FOOTWEAR</v>
          </cell>
          <cell r="AA2486">
            <v>875</v>
          </cell>
          <cell r="AB2486">
            <v>215469.13</v>
          </cell>
          <cell r="AC2486">
            <v>0</v>
          </cell>
        </row>
        <row r="2487">
          <cell r="F2487">
            <v>5728510</v>
          </cell>
          <cell r="G2487">
            <v>43</v>
          </cell>
          <cell r="H2487">
            <v>4</v>
          </cell>
          <cell r="I2487" t="str">
            <v>10</v>
          </cell>
          <cell r="J2487" t="str">
            <v>SUSAN</v>
          </cell>
          <cell r="K2487" t="str">
            <v>00/0</v>
          </cell>
          <cell r="L2487" t="str">
            <v/>
          </cell>
          <cell r="M2487" t="str">
            <v>B</v>
          </cell>
          <cell r="N2487" t="str">
            <v>B</v>
          </cell>
          <cell r="O2487">
            <v>299</v>
          </cell>
          <cell r="P2487">
            <v>150</v>
          </cell>
          <cell r="Q2487">
            <v>150</v>
          </cell>
          <cell r="R2487">
            <v>225</v>
          </cell>
          <cell r="S2487">
            <v>163</v>
          </cell>
          <cell r="T2487">
            <v>183</v>
          </cell>
          <cell r="U2487">
            <v>128</v>
          </cell>
          <cell r="V2487">
            <v>32468.86</v>
          </cell>
          <cell r="W2487">
            <v>3061</v>
          </cell>
          <cell r="X2487">
            <v>779805.57</v>
          </cell>
          <cell r="Y2487">
            <v>70072</v>
          </cell>
          <cell r="Z2487" t="str">
            <v>SAKURA FOOTWEAR</v>
          </cell>
          <cell r="AA2487">
            <v>1926</v>
          </cell>
          <cell r="AB2487">
            <v>486116.03</v>
          </cell>
          <cell r="AC2487">
            <v>48</v>
          </cell>
        </row>
        <row r="2488">
          <cell r="F2488">
            <v>5726018</v>
          </cell>
          <cell r="G2488">
            <v>43</v>
          </cell>
          <cell r="H2488">
            <v>4</v>
          </cell>
          <cell r="I2488" t="str">
            <v>18</v>
          </cell>
          <cell r="J2488" t="str">
            <v>KAFI</v>
          </cell>
          <cell r="K2488" t="str">
            <v>38/8</v>
          </cell>
          <cell r="L2488" t="str">
            <v>-</v>
          </cell>
          <cell r="M2488" t="str">
            <v>B</v>
          </cell>
          <cell r="N2488" t="str">
            <v>D</v>
          </cell>
          <cell r="O2488">
            <v>300</v>
          </cell>
          <cell r="P2488">
            <v>1135</v>
          </cell>
          <cell r="Q2488">
            <v>1135</v>
          </cell>
          <cell r="R2488">
            <v>0</v>
          </cell>
          <cell r="S2488">
            <v>0</v>
          </cell>
          <cell r="T2488">
            <v>0</v>
          </cell>
          <cell r="U2488">
            <v>0</v>
          </cell>
          <cell r="V2488">
            <v>0</v>
          </cell>
          <cell r="W2488">
            <v>0</v>
          </cell>
          <cell r="X2488">
            <v>0</v>
          </cell>
          <cell r="Y2488">
            <v>80005</v>
          </cell>
          <cell r="Z2488" t="str">
            <v xml:space="preserve">BATA INDIA     </v>
          </cell>
          <cell r="AA2488">
            <v>0</v>
          </cell>
          <cell r="AB2488">
            <v>0</v>
          </cell>
          <cell r="AC2488">
            <v>6</v>
          </cell>
        </row>
        <row r="2489">
          <cell r="F2489">
            <v>5724525</v>
          </cell>
          <cell r="G2489">
            <v>43</v>
          </cell>
          <cell r="H2489">
            <v>4</v>
          </cell>
          <cell r="I2489" t="str">
            <v>25</v>
          </cell>
          <cell r="J2489" t="str">
            <v>GEETHA</v>
          </cell>
          <cell r="K2489" t="str">
            <v>00/0</v>
          </cell>
          <cell r="L2489" t="str">
            <v/>
          </cell>
          <cell r="M2489" t="str">
            <v>B</v>
          </cell>
          <cell r="N2489" t="str">
            <v>D</v>
          </cell>
          <cell r="O2489">
            <v>499</v>
          </cell>
          <cell r="P2489">
            <v>240</v>
          </cell>
          <cell r="Q2489">
            <v>240</v>
          </cell>
          <cell r="R2489">
            <v>1</v>
          </cell>
          <cell r="S2489">
            <v>0</v>
          </cell>
          <cell r="T2489">
            <v>0</v>
          </cell>
          <cell r="U2489">
            <v>1</v>
          </cell>
          <cell r="V2489">
            <v>362.52</v>
          </cell>
          <cell r="W2489">
            <v>20</v>
          </cell>
          <cell r="X2489">
            <v>8402.0400000000009</v>
          </cell>
          <cell r="Y2489">
            <v>70045</v>
          </cell>
          <cell r="Z2489" t="str">
            <v xml:space="preserve">MATECH HOLDING </v>
          </cell>
          <cell r="AA2489">
            <v>128</v>
          </cell>
          <cell r="AB2489">
            <v>53440.4</v>
          </cell>
          <cell r="AC2489">
            <v>774</v>
          </cell>
        </row>
        <row r="2490">
          <cell r="F2490">
            <v>5728525</v>
          </cell>
          <cell r="G2490">
            <v>43</v>
          </cell>
          <cell r="H2490">
            <v>4</v>
          </cell>
          <cell r="I2490" t="str">
            <v>25</v>
          </cell>
          <cell r="J2490" t="str">
            <v>GEETHA</v>
          </cell>
          <cell r="K2490" t="str">
            <v>00/0</v>
          </cell>
          <cell r="L2490" t="str">
            <v/>
          </cell>
          <cell r="M2490" t="str">
            <v>B</v>
          </cell>
          <cell r="N2490" t="str">
            <v>D</v>
          </cell>
          <cell r="O2490">
            <v>499</v>
          </cell>
          <cell r="P2490">
            <v>240</v>
          </cell>
          <cell r="Q2490">
            <v>240</v>
          </cell>
          <cell r="R2490">
            <v>1</v>
          </cell>
          <cell r="S2490">
            <v>0</v>
          </cell>
          <cell r="T2490">
            <v>0</v>
          </cell>
          <cell r="U2490">
            <v>2</v>
          </cell>
          <cell r="V2490">
            <v>853</v>
          </cell>
          <cell r="W2490">
            <v>12</v>
          </cell>
          <cell r="X2490">
            <v>5054.0200000000004</v>
          </cell>
          <cell r="Y2490">
            <v>70045</v>
          </cell>
          <cell r="Z2490" t="str">
            <v xml:space="preserve">MATECH HOLDING </v>
          </cell>
          <cell r="AA2490">
            <v>106</v>
          </cell>
          <cell r="AB2490">
            <v>44712.09</v>
          </cell>
          <cell r="AC2490">
            <v>795</v>
          </cell>
        </row>
        <row r="2491">
          <cell r="F2491">
            <v>5726525</v>
          </cell>
          <cell r="G2491">
            <v>43</v>
          </cell>
          <cell r="H2491">
            <v>4</v>
          </cell>
          <cell r="I2491" t="str">
            <v>25</v>
          </cell>
          <cell r="J2491" t="str">
            <v>GEETHA</v>
          </cell>
          <cell r="K2491" t="str">
            <v>00/0</v>
          </cell>
          <cell r="L2491" t="str">
            <v/>
          </cell>
          <cell r="M2491" t="str">
            <v>B</v>
          </cell>
          <cell r="N2491" t="str">
            <v>D</v>
          </cell>
          <cell r="O2491">
            <v>499</v>
          </cell>
          <cell r="P2491">
            <v>240</v>
          </cell>
          <cell r="Q2491">
            <v>240</v>
          </cell>
          <cell r="R2491">
            <v>2</v>
          </cell>
          <cell r="S2491">
            <v>0</v>
          </cell>
          <cell r="T2491">
            <v>2</v>
          </cell>
          <cell r="U2491">
            <v>1</v>
          </cell>
          <cell r="V2491">
            <v>426.5</v>
          </cell>
          <cell r="W2491">
            <v>34</v>
          </cell>
          <cell r="X2491">
            <v>14309.07</v>
          </cell>
          <cell r="Y2491">
            <v>70045</v>
          </cell>
          <cell r="Z2491" t="str">
            <v xml:space="preserve">MATECH HOLDING </v>
          </cell>
          <cell r="AA2491">
            <v>136</v>
          </cell>
          <cell r="AB2491">
            <v>56489.89</v>
          </cell>
          <cell r="AC2491">
            <v>768</v>
          </cell>
        </row>
        <row r="2492">
          <cell r="F2492">
            <v>5624027</v>
          </cell>
          <cell r="G2492">
            <v>43</v>
          </cell>
          <cell r="H2492">
            <v>4</v>
          </cell>
          <cell r="I2492" t="str">
            <v>27</v>
          </cell>
          <cell r="J2492" t="str">
            <v>DOLI MULE</v>
          </cell>
          <cell r="K2492" t="str">
            <v>00/0</v>
          </cell>
          <cell r="L2492" t="str">
            <v/>
          </cell>
          <cell r="M2492" t="str">
            <v>B</v>
          </cell>
          <cell r="N2492" t="str">
            <v>D</v>
          </cell>
          <cell r="O2492">
            <v>499</v>
          </cell>
          <cell r="P2492">
            <v>240</v>
          </cell>
          <cell r="Q2492">
            <v>281.63</v>
          </cell>
          <cell r="R2492">
            <v>1</v>
          </cell>
          <cell r="S2492">
            <v>2</v>
          </cell>
          <cell r="T2492">
            <v>1</v>
          </cell>
          <cell r="U2492">
            <v>2</v>
          </cell>
          <cell r="V2492">
            <v>789.02</v>
          </cell>
          <cell r="W2492">
            <v>53</v>
          </cell>
          <cell r="X2492">
            <v>22284.6</v>
          </cell>
          <cell r="Y2492">
            <v>70059</v>
          </cell>
          <cell r="Z2492" t="str">
            <v>D &amp; D INDUSTRIE</v>
          </cell>
          <cell r="AA2492">
            <v>104</v>
          </cell>
          <cell r="AB2492">
            <v>41588.07</v>
          </cell>
          <cell r="AC2492">
            <v>672</v>
          </cell>
        </row>
        <row r="2493">
          <cell r="F2493">
            <v>5626027</v>
          </cell>
          <cell r="G2493">
            <v>43</v>
          </cell>
          <cell r="H2493">
            <v>4</v>
          </cell>
          <cell r="I2493" t="str">
            <v>27</v>
          </cell>
          <cell r="J2493" t="str">
            <v>DOLI MULE</v>
          </cell>
          <cell r="K2493" t="str">
            <v>00/0</v>
          </cell>
          <cell r="L2493" t="str">
            <v/>
          </cell>
          <cell r="M2493" t="str">
            <v>B</v>
          </cell>
          <cell r="N2493" t="str">
            <v>D</v>
          </cell>
          <cell r="O2493">
            <v>499</v>
          </cell>
          <cell r="P2493">
            <v>240</v>
          </cell>
          <cell r="Q2493">
            <v>281.63</v>
          </cell>
          <cell r="R2493">
            <v>2</v>
          </cell>
          <cell r="S2493">
            <v>1</v>
          </cell>
          <cell r="T2493">
            <v>1</v>
          </cell>
          <cell r="U2493">
            <v>1</v>
          </cell>
          <cell r="V2493">
            <v>426.5</v>
          </cell>
          <cell r="W2493">
            <v>57</v>
          </cell>
          <cell r="X2493">
            <v>24139.89</v>
          </cell>
          <cell r="Y2493">
            <v>70059</v>
          </cell>
          <cell r="Z2493" t="str">
            <v>D &amp; D INDUSTRIE</v>
          </cell>
          <cell r="AA2493">
            <v>125</v>
          </cell>
          <cell r="AB2493">
            <v>51678.95</v>
          </cell>
          <cell r="AC2493">
            <v>586</v>
          </cell>
        </row>
        <row r="2494">
          <cell r="F2494">
            <v>5536535</v>
          </cell>
          <cell r="G2494">
            <v>43</v>
          </cell>
          <cell r="H2494">
            <v>4</v>
          </cell>
          <cell r="I2494" t="str">
            <v>35</v>
          </cell>
          <cell r="J2494" t="str">
            <v>HEYDEN</v>
          </cell>
          <cell r="K2494" t="str">
            <v>00/0</v>
          </cell>
          <cell r="L2494" t="str">
            <v/>
          </cell>
          <cell r="M2494" t="str">
            <v>B</v>
          </cell>
          <cell r="N2494" t="str">
            <v>D</v>
          </cell>
          <cell r="O2494">
            <v>599</v>
          </cell>
          <cell r="P2494">
            <v>342.41</v>
          </cell>
          <cell r="Q2494">
            <v>401.81</v>
          </cell>
          <cell r="R2494">
            <v>9</v>
          </cell>
          <cell r="S2494">
            <v>15</v>
          </cell>
          <cell r="T2494">
            <v>30</v>
          </cell>
          <cell r="U2494">
            <v>10</v>
          </cell>
          <cell r="V2494">
            <v>1709.4</v>
          </cell>
          <cell r="W2494">
            <v>527</v>
          </cell>
          <cell r="X2494">
            <v>72338.37</v>
          </cell>
          <cell r="Y2494">
            <v>70004</v>
          </cell>
          <cell r="Z2494" t="str">
            <v>A &amp; T ENTERPRIS</v>
          </cell>
          <cell r="AA2494">
            <v>229</v>
          </cell>
          <cell r="AB2494">
            <v>37642.879999999997</v>
          </cell>
          <cell r="AC2494">
            <v>1054</v>
          </cell>
        </row>
        <row r="2495">
          <cell r="F2495">
            <v>6723150</v>
          </cell>
          <cell r="G2495">
            <v>43</v>
          </cell>
          <cell r="H2495">
            <v>4</v>
          </cell>
          <cell r="I2495" t="str">
            <v>50</v>
          </cell>
          <cell r="J2495" t="str">
            <v>NEW HINA</v>
          </cell>
          <cell r="K2495" t="str">
            <v>00/0</v>
          </cell>
          <cell r="L2495" t="str">
            <v/>
          </cell>
          <cell r="M2495" t="str">
            <v>B</v>
          </cell>
          <cell r="N2495" t="str">
            <v>D</v>
          </cell>
          <cell r="O2495">
            <v>699</v>
          </cell>
          <cell r="P2495">
            <v>253</v>
          </cell>
          <cell r="Q2495">
            <v>253</v>
          </cell>
          <cell r="R2495">
            <v>-1</v>
          </cell>
          <cell r="S2495">
            <v>9</v>
          </cell>
          <cell r="T2495">
            <v>10</v>
          </cell>
          <cell r="U2495">
            <v>8</v>
          </cell>
          <cell r="V2495">
            <v>4779.5200000000004</v>
          </cell>
          <cell r="W2495">
            <v>213</v>
          </cell>
          <cell r="X2495">
            <v>127105.35</v>
          </cell>
          <cell r="Y2495">
            <v>13248</v>
          </cell>
          <cell r="Z2495" t="str">
            <v xml:space="preserve">PLASTIC        </v>
          </cell>
          <cell r="AA2495">
            <v>308</v>
          </cell>
          <cell r="AB2495">
            <v>180444.69</v>
          </cell>
          <cell r="AC2495">
            <v>611</v>
          </cell>
        </row>
        <row r="2496">
          <cell r="F2496">
            <v>5726052</v>
          </cell>
          <cell r="G2496">
            <v>43</v>
          </cell>
          <cell r="H2496">
            <v>4</v>
          </cell>
          <cell r="I2496" t="str">
            <v>52</v>
          </cell>
          <cell r="J2496" t="str">
            <v>RUCHI</v>
          </cell>
          <cell r="K2496" t="str">
            <v>00/0</v>
          </cell>
          <cell r="L2496" t="str">
            <v/>
          </cell>
          <cell r="M2496" t="str">
            <v>B</v>
          </cell>
          <cell r="N2496" t="str">
            <v>B</v>
          </cell>
          <cell r="O2496">
            <v>449</v>
          </cell>
          <cell r="P2496">
            <v>210</v>
          </cell>
          <cell r="Q2496">
            <v>210</v>
          </cell>
          <cell r="R2496">
            <v>117</v>
          </cell>
          <cell r="S2496">
            <v>112</v>
          </cell>
          <cell r="T2496">
            <v>93</v>
          </cell>
          <cell r="U2496">
            <v>91</v>
          </cell>
          <cell r="V2496">
            <v>34634.35</v>
          </cell>
          <cell r="W2496">
            <v>1402</v>
          </cell>
          <cell r="X2496">
            <v>537455.06000000006</v>
          </cell>
          <cell r="Y2496">
            <v>70072</v>
          </cell>
          <cell r="Z2496" t="str">
            <v>SAKURA FOOTWEAR</v>
          </cell>
          <cell r="AA2496">
            <v>369</v>
          </cell>
          <cell r="AB2496">
            <v>146861.29999999999</v>
          </cell>
        </row>
        <row r="2497">
          <cell r="F2497">
            <v>5724052</v>
          </cell>
          <cell r="G2497">
            <v>43</v>
          </cell>
          <cell r="H2497">
            <v>4</v>
          </cell>
          <cell r="I2497" t="str">
            <v>52</v>
          </cell>
          <cell r="J2497" t="str">
            <v>RUCHI</v>
          </cell>
          <cell r="K2497" t="str">
            <v>00/0</v>
          </cell>
          <cell r="L2497" t="str">
            <v/>
          </cell>
          <cell r="M2497" t="str">
            <v>B</v>
          </cell>
          <cell r="N2497" t="str">
            <v>B</v>
          </cell>
          <cell r="O2497">
            <v>449</v>
          </cell>
          <cell r="P2497">
            <v>210</v>
          </cell>
          <cell r="Q2497">
            <v>210</v>
          </cell>
          <cell r="R2497">
            <v>118</v>
          </cell>
          <cell r="S2497">
            <v>63</v>
          </cell>
          <cell r="T2497">
            <v>79</v>
          </cell>
          <cell r="U2497">
            <v>137</v>
          </cell>
          <cell r="V2497">
            <v>52172.19</v>
          </cell>
          <cell r="W2497">
            <v>2741</v>
          </cell>
          <cell r="X2497">
            <v>1046927.2</v>
          </cell>
          <cell r="Y2497">
            <v>70072</v>
          </cell>
          <cell r="Z2497" t="str">
            <v>SAKURA FOOTWEAR</v>
          </cell>
          <cell r="AA2497">
            <v>654</v>
          </cell>
          <cell r="AB2497">
            <v>255296.61</v>
          </cell>
        </row>
        <row r="2498">
          <cell r="F2498">
            <v>5722052</v>
          </cell>
          <cell r="G2498">
            <v>43</v>
          </cell>
          <cell r="H2498">
            <v>4</v>
          </cell>
          <cell r="I2498" t="str">
            <v>52</v>
          </cell>
          <cell r="J2498" t="str">
            <v>RUCHI</v>
          </cell>
          <cell r="K2498" t="str">
            <v>00/0</v>
          </cell>
          <cell r="L2498" t="str">
            <v/>
          </cell>
          <cell r="M2498" t="str">
            <v>B</v>
          </cell>
          <cell r="N2498" t="str">
            <v>D</v>
          </cell>
          <cell r="O2498">
            <v>449</v>
          </cell>
          <cell r="P2498">
            <v>210</v>
          </cell>
          <cell r="Q2498">
            <v>210</v>
          </cell>
          <cell r="R2498">
            <v>11</v>
          </cell>
          <cell r="S2498">
            <v>4</v>
          </cell>
          <cell r="T2498">
            <v>4</v>
          </cell>
          <cell r="U2498">
            <v>7</v>
          </cell>
          <cell r="V2498">
            <v>2686.32</v>
          </cell>
          <cell r="W2498">
            <v>302</v>
          </cell>
          <cell r="X2498">
            <v>115445.44</v>
          </cell>
          <cell r="Y2498">
            <v>70072</v>
          </cell>
          <cell r="Z2498" t="str">
            <v>SAKURA FOOTWEAR</v>
          </cell>
          <cell r="AA2498">
            <v>293</v>
          </cell>
          <cell r="AB2498">
            <v>119460.78</v>
          </cell>
        </row>
        <row r="2499">
          <cell r="F2499">
            <v>5724054</v>
          </cell>
          <cell r="G2499">
            <v>43</v>
          </cell>
          <cell r="H2499">
            <v>4</v>
          </cell>
          <cell r="I2499" t="str">
            <v>54</v>
          </cell>
          <cell r="J2499" t="str">
            <v>NIVIYA</v>
          </cell>
          <cell r="K2499" t="str">
            <v>00/0</v>
          </cell>
          <cell r="L2499" t="str">
            <v/>
          </cell>
          <cell r="M2499" t="str">
            <v>B</v>
          </cell>
          <cell r="N2499" t="str">
            <v>B</v>
          </cell>
          <cell r="O2499">
            <v>399</v>
          </cell>
          <cell r="P2499">
            <v>190</v>
          </cell>
          <cell r="Q2499">
            <v>190</v>
          </cell>
          <cell r="R2499">
            <v>5</v>
          </cell>
          <cell r="S2499">
            <v>2</v>
          </cell>
          <cell r="T2499">
            <v>5</v>
          </cell>
          <cell r="U2499">
            <v>4</v>
          </cell>
          <cell r="V2499">
            <v>1312.96</v>
          </cell>
          <cell r="W2499">
            <v>345</v>
          </cell>
          <cell r="X2499">
            <v>117211.98</v>
          </cell>
          <cell r="Y2499">
            <v>70072</v>
          </cell>
          <cell r="Z2499" t="str">
            <v>SAKURA FOOTWEAR</v>
          </cell>
          <cell r="AA2499">
            <v>0</v>
          </cell>
          <cell r="AB2499">
            <v>0</v>
          </cell>
        </row>
        <row r="2500">
          <cell r="F2500">
            <v>5722054</v>
          </cell>
          <cell r="G2500">
            <v>43</v>
          </cell>
          <cell r="H2500">
            <v>4</v>
          </cell>
          <cell r="I2500" t="str">
            <v>54</v>
          </cell>
          <cell r="J2500" t="str">
            <v>NIVIYA</v>
          </cell>
          <cell r="K2500" t="str">
            <v>00/0</v>
          </cell>
          <cell r="L2500" t="str">
            <v/>
          </cell>
          <cell r="M2500" t="str">
            <v>B</v>
          </cell>
          <cell r="N2500" t="str">
            <v>B</v>
          </cell>
          <cell r="O2500">
            <v>399</v>
          </cell>
          <cell r="P2500">
            <v>190</v>
          </cell>
          <cell r="Q2500">
            <v>190</v>
          </cell>
          <cell r="R2500">
            <v>15</v>
          </cell>
          <cell r="S2500">
            <v>2</v>
          </cell>
          <cell r="T2500">
            <v>8</v>
          </cell>
          <cell r="U2500">
            <v>11</v>
          </cell>
          <cell r="V2500">
            <v>3631.96</v>
          </cell>
          <cell r="W2500">
            <v>344</v>
          </cell>
          <cell r="X2500">
            <v>116615.14</v>
          </cell>
          <cell r="Y2500">
            <v>70072</v>
          </cell>
          <cell r="Z2500" t="str">
            <v>SAKURA FOOTWEAR</v>
          </cell>
          <cell r="AA2500">
            <v>0</v>
          </cell>
          <cell r="AB2500">
            <v>0</v>
          </cell>
        </row>
        <row r="2501">
          <cell r="F2501">
            <v>5726054</v>
          </cell>
          <cell r="G2501">
            <v>43</v>
          </cell>
          <cell r="H2501">
            <v>4</v>
          </cell>
          <cell r="I2501" t="str">
            <v>54</v>
          </cell>
          <cell r="J2501" t="str">
            <v>NIVIYA</v>
          </cell>
          <cell r="K2501" t="str">
            <v>00/0</v>
          </cell>
          <cell r="L2501" t="str">
            <v/>
          </cell>
          <cell r="M2501" t="str">
            <v>B</v>
          </cell>
          <cell r="N2501" t="str">
            <v>B</v>
          </cell>
          <cell r="O2501">
            <v>399</v>
          </cell>
          <cell r="P2501">
            <v>190</v>
          </cell>
          <cell r="Q2501">
            <v>190</v>
          </cell>
          <cell r="R2501">
            <v>120</v>
          </cell>
          <cell r="S2501">
            <v>103</v>
          </cell>
          <cell r="T2501">
            <v>109</v>
          </cell>
          <cell r="U2501">
            <v>94</v>
          </cell>
          <cell r="V2501">
            <v>31886.29</v>
          </cell>
          <cell r="W2501">
            <v>817</v>
          </cell>
          <cell r="X2501">
            <v>277502.31</v>
          </cell>
          <cell r="Y2501">
            <v>70072</v>
          </cell>
          <cell r="Z2501" t="str">
            <v>SAKURA FOOTWEAR</v>
          </cell>
          <cell r="AA2501">
            <v>0</v>
          </cell>
          <cell r="AB2501">
            <v>0</v>
          </cell>
        </row>
        <row r="2502">
          <cell r="F2502">
            <v>6724056</v>
          </cell>
          <cell r="G2502">
            <v>43</v>
          </cell>
          <cell r="H2502">
            <v>4</v>
          </cell>
          <cell r="I2502" t="str">
            <v>56</v>
          </cell>
          <cell r="J2502" t="str">
            <v>CAROL</v>
          </cell>
          <cell r="K2502" t="str">
            <v>40/4</v>
          </cell>
          <cell r="L2502" t="str">
            <v>-</v>
          </cell>
          <cell r="M2502" t="str">
            <v>B</v>
          </cell>
          <cell r="N2502" t="str">
            <v>D</v>
          </cell>
          <cell r="O2502">
            <v>599</v>
          </cell>
          <cell r="P2502">
            <v>238</v>
          </cell>
          <cell r="Q2502">
            <v>238</v>
          </cell>
          <cell r="R2502">
            <v>5</v>
          </cell>
          <cell r="S2502">
            <v>9</v>
          </cell>
          <cell r="T2502">
            <v>9</v>
          </cell>
          <cell r="U2502">
            <v>12</v>
          </cell>
          <cell r="V2502">
            <v>6143.64</v>
          </cell>
          <cell r="W2502">
            <v>227</v>
          </cell>
          <cell r="X2502">
            <v>115807.59</v>
          </cell>
          <cell r="Y2502">
            <v>13248</v>
          </cell>
          <cell r="Z2502" t="str">
            <v xml:space="preserve">PLASTIC        </v>
          </cell>
          <cell r="AA2502">
            <v>392</v>
          </cell>
          <cell r="AB2502">
            <v>197471.8</v>
          </cell>
          <cell r="AC2502">
            <v>856</v>
          </cell>
        </row>
        <row r="2503">
          <cell r="F2503">
            <v>6726056</v>
          </cell>
          <cell r="G2503">
            <v>43</v>
          </cell>
          <cell r="H2503">
            <v>4</v>
          </cell>
          <cell r="I2503" t="str">
            <v>56</v>
          </cell>
          <cell r="J2503" t="str">
            <v>CAROL</v>
          </cell>
          <cell r="K2503" t="str">
            <v>40/4</v>
          </cell>
          <cell r="L2503" t="str">
            <v>-</v>
          </cell>
          <cell r="M2503" t="str">
            <v>B</v>
          </cell>
          <cell r="N2503" t="str">
            <v>D</v>
          </cell>
          <cell r="O2503">
            <v>599</v>
          </cell>
          <cell r="P2503">
            <v>236</v>
          </cell>
          <cell r="Q2503">
            <v>236</v>
          </cell>
          <cell r="R2503">
            <v>13</v>
          </cell>
          <cell r="S2503">
            <v>13</v>
          </cell>
          <cell r="T2503">
            <v>9</v>
          </cell>
          <cell r="U2503">
            <v>4</v>
          </cell>
          <cell r="V2503">
            <v>1945.48</v>
          </cell>
          <cell r="W2503">
            <v>230</v>
          </cell>
          <cell r="X2503">
            <v>116831.5</v>
          </cell>
          <cell r="Y2503">
            <v>13248</v>
          </cell>
          <cell r="Z2503" t="str">
            <v xml:space="preserve">PLASTIC        </v>
          </cell>
          <cell r="AA2503">
            <v>403</v>
          </cell>
          <cell r="AB2503">
            <v>203303.12</v>
          </cell>
          <cell r="AC2503">
            <v>675</v>
          </cell>
        </row>
        <row r="2504">
          <cell r="F2504">
            <v>5728081</v>
          </cell>
          <cell r="G2504">
            <v>43</v>
          </cell>
          <cell r="H2504">
            <v>4</v>
          </cell>
          <cell r="I2504" t="str">
            <v>81</v>
          </cell>
          <cell r="J2504" t="str">
            <v>LIYANA FIZI</v>
          </cell>
          <cell r="K2504" t="str">
            <v>00/0</v>
          </cell>
          <cell r="L2504" t="str">
            <v/>
          </cell>
          <cell r="M2504" t="str">
            <v>B</v>
          </cell>
          <cell r="N2504" t="str">
            <v>D</v>
          </cell>
          <cell r="O2504">
            <v>699</v>
          </cell>
          <cell r="P2504">
            <v>366</v>
          </cell>
          <cell r="Q2504">
            <v>366</v>
          </cell>
          <cell r="R2504">
            <v>0</v>
          </cell>
          <cell r="S2504">
            <v>1</v>
          </cell>
          <cell r="T2504">
            <v>8</v>
          </cell>
          <cell r="U2504">
            <v>3</v>
          </cell>
          <cell r="V2504">
            <v>1792.32</v>
          </cell>
          <cell r="W2504">
            <v>409</v>
          </cell>
          <cell r="X2504">
            <v>243994.48</v>
          </cell>
          <cell r="Y2504">
            <v>14100</v>
          </cell>
          <cell r="Z2504" t="str">
            <v>LEATHER FACTORY</v>
          </cell>
          <cell r="AA2504">
            <v>110</v>
          </cell>
          <cell r="AB2504">
            <v>66614.509999999995</v>
          </cell>
        </row>
        <row r="2505">
          <cell r="F2505">
            <v>5722081</v>
          </cell>
          <cell r="G2505">
            <v>43</v>
          </cell>
          <cell r="H2505">
            <v>4</v>
          </cell>
          <cell r="I2505" t="str">
            <v>81</v>
          </cell>
          <cell r="J2505" t="str">
            <v>LIYANA FIZI</v>
          </cell>
          <cell r="K2505" t="str">
            <v>00/0</v>
          </cell>
          <cell r="L2505" t="str">
            <v/>
          </cell>
          <cell r="M2505" t="str">
            <v>B</v>
          </cell>
          <cell r="N2505" t="str">
            <v>D</v>
          </cell>
          <cell r="O2505">
            <v>699</v>
          </cell>
          <cell r="P2505">
            <v>366</v>
          </cell>
          <cell r="Q2505">
            <v>366</v>
          </cell>
          <cell r="R2505">
            <v>2</v>
          </cell>
          <cell r="S2505">
            <v>4</v>
          </cell>
          <cell r="T2505">
            <v>1</v>
          </cell>
          <cell r="U2505">
            <v>1</v>
          </cell>
          <cell r="V2505">
            <v>597.44000000000005</v>
          </cell>
          <cell r="W2505">
            <v>428</v>
          </cell>
          <cell r="X2505">
            <v>255047.11</v>
          </cell>
          <cell r="Y2505">
            <v>14100</v>
          </cell>
          <cell r="Z2505" t="str">
            <v>LEATHER FACTORY</v>
          </cell>
          <cell r="AA2505">
            <v>141</v>
          </cell>
          <cell r="AB2505">
            <v>85135.15</v>
          </cell>
        </row>
        <row r="2506">
          <cell r="F2506">
            <v>5725081</v>
          </cell>
          <cell r="G2506">
            <v>43</v>
          </cell>
          <cell r="H2506">
            <v>4</v>
          </cell>
          <cell r="I2506" t="str">
            <v>81</v>
          </cell>
          <cell r="J2506" t="str">
            <v>LIYANA FIZI</v>
          </cell>
          <cell r="K2506" t="str">
            <v>00/0</v>
          </cell>
          <cell r="L2506" t="str">
            <v/>
          </cell>
          <cell r="M2506" t="str">
            <v>B</v>
          </cell>
          <cell r="N2506" t="str">
            <v>D</v>
          </cell>
          <cell r="O2506">
            <v>699</v>
          </cell>
          <cell r="P2506">
            <v>366</v>
          </cell>
          <cell r="Q2506">
            <v>366</v>
          </cell>
          <cell r="R2506">
            <v>6</v>
          </cell>
          <cell r="S2506">
            <v>3</v>
          </cell>
          <cell r="T2506">
            <v>8</v>
          </cell>
          <cell r="U2506">
            <v>12</v>
          </cell>
          <cell r="V2506">
            <v>6601.7</v>
          </cell>
          <cell r="W2506">
            <v>289</v>
          </cell>
          <cell r="X2506">
            <v>171076.91</v>
          </cell>
          <cell r="Y2506">
            <v>14100</v>
          </cell>
          <cell r="Z2506" t="str">
            <v>LEATHER FACTORY</v>
          </cell>
          <cell r="AA2506">
            <v>34</v>
          </cell>
          <cell r="AB2506">
            <v>20820.759999999998</v>
          </cell>
        </row>
        <row r="2507">
          <cell r="F2507">
            <v>5726083</v>
          </cell>
          <cell r="G2507">
            <v>43</v>
          </cell>
          <cell r="H2507">
            <v>4</v>
          </cell>
          <cell r="I2507" t="str">
            <v>83</v>
          </cell>
          <cell r="J2507" t="str">
            <v>VENUS</v>
          </cell>
          <cell r="K2507" t="str">
            <v>00/0</v>
          </cell>
          <cell r="L2507" t="str">
            <v/>
          </cell>
          <cell r="M2507" t="str">
            <v>B</v>
          </cell>
          <cell r="N2507" t="str">
            <v>W</v>
          </cell>
          <cell r="O2507">
            <v>499</v>
          </cell>
          <cell r="P2507">
            <v>211.32</v>
          </cell>
          <cell r="Q2507">
            <v>211.32</v>
          </cell>
          <cell r="R2507">
            <v>12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12</v>
          </cell>
          <cell r="X2507">
            <v>5988</v>
          </cell>
          <cell r="Y2507">
            <v>70072</v>
          </cell>
          <cell r="Z2507" t="str">
            <v>SAKURA FOOTWEAR</v>
          </cell>
        </row>
        <row r="2508">
          <cell r="F2508">
            <v>5724083</v>
          </cell>
          <cell r="G2508">
            <v>43</v>
          </cell>
          <cell r="H2508">
            <v>4</v>
          </cell>
          <cell r="I2508" t="str">
            <v>83</v>
          </cell>
          <cell r="J2508" t="str">
            <v>VENUS</v>
          </cell>
          <cell r="K2508" t="str">
            <v>00/0</v>
          </cell>
          <cell r="L2508" t="str">
            <v/>
          </cell>
          <cell r="M2508" t="str">
            <v>B</v>
          </cell>
          <cell r="N2508" t="str">
            <v>W</v>
          </cell>
          <cell r="O2508">
            <v>499</v>
          </cell>
          <cell r="P2508">
            <v>211.32</v>
          </cell>
          <cell r="Q2508">
            <v>211.32</v>
          </cell>
          <cell r="R2508">
            <v>0</v>
          </cell>
          <cell r="S2508">
            <v>0</v>
          </cell>
          <cell r="T2508">
            <v>0</v>
          </cell>
          <cell r="U2508">
            <v>0</v>
          </cell>
          <cell r="V2508">
            <v>0</v>
          </cell>
          <cell r="W2508">
            <v>0</v>
          </cell>
          <cell r="X2508">
            <v>0</v>
          </cell>
          <cell r="Y2508">
            <v>70072</v>
          </cell>
          <cell r="Z2508" t="str">
            <v>SAKURA FOOTWEAR</v>
          </cell>
        </row>
        <row r="2509">
          <cell r="F2509">
            <v>4626026</v>
          </cell>
          <cell r="G2509">
            <v>43</v>
          </cell>
          <cell r="H2509">
            <v>6</v>
          </cell>
          <cell r="I2509" t="str">
            <v>26</v>
          </cell>
          <cell r="J2509" t="str">
            <v>DONI MULE</v>
          </cell>
          <cell r="K2509" t="str">
            <v>00/0</v>
          </cell>
          <cell r="L2509" t="str">
            <v/>
          </cell>
          <cell r="M2509" t="str">
            <v>B</v>
          </cell>
          <cell r="N2509" t="str">
            <v>D</v>
          </cell>
          <cell r="O2509">
            <v>449</v>
          </cell>
          <cell r="P2509">
            <v>220</v>
          </cell>
          <cell r="Q2509">
            <v>258.16000000000003</v>
          </cell>
          <cell r="R2509">
            <v>0</v>
          </cell>
          <cell r="S2509">
            <v>1</v>
          </cell>
          <cell r="T2509">
            <v>0</v>
          </cell>
          <cell r="U2509">
            <v>1</v>
          </cell>
          <cell r="V2509">
            <v>383.76</v>
          </cell>
          <cell r="W2509">
            <v>15</v>
          </cell>
          <cell r="X2509">
            <v>5756.4</v>
          </cell>
          <cell r="Y2509">
            <v>70059</v>
          </cell>
          <cell r="Z2509" t="str">
            <v>D &amp; D INDUSTRIE</v>
          </cell>
          <cell r="AA2509">
            <v>42</v>
          </cell>
          <cell r="AB2509">
            <v>15657.43</v>
          </cell>
          <cell r="AC2509">
            <v>190</v>
          </cell>
        </row>
        <row r="2510">
          <cell r="F2510">
            <v>4624026</v>
          </cell>
          <cell r="G2510">
            <v>43</v>
          </cell>
          <cell r="H2510">
            <v>6</v>
          </cell>
          <cell r="I2510" t="str">
            <v>26</v>
          </cell>
          <cell r="J2510" t="str">
            <v>DONI MULE</v>
          </cell>
          <cell r="K2510" t="str">
            <v>00/0</v>
          </cell>
          <cell r="L2510" t="str">
            <v/>
          </cell>
          <cell r="M2510" t="str">
            <v>B</v>
          </cell>
          <cell r="N2510" t="str">
            <v>D</v>
          </cell>
          <cell r="O2510">
            <v>449</v>
          </cell>
          <cell r="P2510">
            <v>220</v>
          </cell>
          <cell r="Q2510">
            <v>258.16000000000003</v>
          </cell>
          <cell r="R2510">
            <v>1</v>
          </cell>
          <cell r="S2510">
            <v>0</v>
          </cell>
          <cell r="T2510">
            <v>0</v>
          </cell>
          <cell r="U2510">
            <v>0</v>
          </cell>
          <cell r="V2510">
            <v>0</v>
          </cell>
          <cell r="W2510">
            <v>16</v>
          </cell>
          <cell r="X2510">
            <v>5967.48</v>
          </cell>
          <cell r="Y2510">
            <v>70059</v>
          </cell>
          <cell r="Z2510" t="str">
            <v>D &amp; D INDUSTRIE</v>
          </cell>
          <cell r="AA2510">
            <v>44</v>
          </cell>
          <cell r="AB2510">
            <v>16444.14</v>
          </cell>
          <cell r="AC2510">
            <v>225</v>
          </cell>
        </row>
        <row r="2511">
          <cell r="F2511">
            <v>3624026</v>
          </cell>
          <cell r="G2511">
            <v>43</v>
          </cell>
          <cell r="H2511">
            <v>6</v>
          </cell>
          <cell r="I2511" t="str">
            <v>26</v>
          </cell>
          <cell r="J2511" t="str">
            <v>DONI MULE</v>
          </cell>
          <cell r="K2511" t="str">
            <v>00/0</v>
          </cell>
          <cell r="L2511" t="str">
            <v/>
          </cell>
          <cell r="M2511" t="str">
            <v>B</v>
          </cell>
          <cell r="N2511" t="str">
            <v>D</v>
          </cell>
          <cell r="O2511">
            <v>449</v>
          </cell>
          <cell r="P2511">
            <v>220</v>
          </cell>
          <cell r="Q2511">
            <v>258.16000000000003</v>
          </cell>
          <cell r="R2511">
            <v>0</v>
          </cell>
          <cell r="S2511">
            <v>1</v>
          </cell>
          <cell r="T2511">
            <v>2</v>
          </cell>
          <cell r="U2511">
            <v>2</v>
          </cell>
          <cell r="V2511">
            <v>767.52</v>
          </cell>
          <cell r="W2511">
            <v>32</v>
          </cell>
          <cell r="X2511">
            <v>12126.82</v>
          </cell>
          <cell r="Y2511">
            <v>70059</v>
          </cell>
          <cell r="Z2511" t="str">
            <v>D &amp; D INDUSTRIE</v>
          </cell>
          <cell r="AA2511">
            <v>106</v>
          </cell>
          <cell r="AB2511">
            <v>39086.03</v>
          </cell>
          <cell r="AC2511">
            <v>320</v>
          </cell>
        </row>
        <row r="2512">
          <cell r="F2512">
            <v>3626026</v>
          </cell>
          <cell r="G2512">
            <v>43</v>
          </cell>
          <cell r="H2512">
            <v>6</v>
          </cell>
          <cell r="I2512" t="str">
            <v>26</v>
          </cell>
          <cell r="J2512" t="str">
            <v>DONI MULE</v>
          </cell>
          <cell r="K2512" t="str">
            <v>00/0</v>
          </cell>
          <cell r="L2512" t="str">
            <v/>
          </cell>
          <cell r="M2512" t="str">
            <v>B</v>
          </cell>
          <cell r="N2512" t="str">
            <v>D</v>
          </cell>
          <cell r="O2512">
            <v>449</v>
          </cell>
          <cell r="P2512">
            <v>220</v>
          </cell>
          <cell r="Q2512">
            <v>258.16000000000003</v>
          </cell>
          <cell r="R2512">
            <v>0</v>
          </cell>
          <cell r="S2512">
            <v>1</v>
          </cell>
          <cell r="T2512">
            <v>1</v>
          </cell>
          <cell r="U2512">
            <v>1</v>
          </cell>
          <cell r="V2512">
            <v>383.76</v>
          </cell>
          <cell r="W2512">
            <v>35</v>
          </cell>
          <cell r="X2512">
            <v>13431.6</v>
          </cell>
          <cell r="Y2512">
            <v>70059</v>
          </cell>
          <cell r="Z2512" t="str">
            <v>D &amp; D INDUSTRIE</v>
          </cell>
          <cell r="AA2512">
            <v>87</v>
          </cell>
          <cell r="AB2512">
            <v>31180.53</v>
          </cell>
          <cell r="AC2512">
            <v>310</v>
          </cell>
        </row>
        <row r="2513">
          <cell r="F2513">
            <v>2629070</v>
          </cell>
          <cell r="G2513">
            <v>43</v>
          </cell>
          <cell r="H2513">
            <v>6</v>
          </cell>
          <cell r="I2513" t="str">
            <v>70</v>
          </cell>
          <cell r="J2513" t="str">
            <v>COOL</v>
          </cell>
          <cell r="K2513" t="str">
            <v>38/8</v>
          </cell>
          <cell r="L2513" t="str">
            <v>-</v>
          </cell>
          <cell r="M2513" t="str">
            <v>G</v>
          </cell>
          <cell r="N2513" t="str">
            <v>D</v>
          </cell>
          <cell r="O2513">
            <v>50</v>
          </cell>
          <cell r="P2513">
            <v>114.78</v>
          </cell>
          <cell r="Q2513">
            <v>134.69</v>
          </cell>
          <cell r="R2513">
            <v>0</v>
          </cell>
          <cell r="S2513">
            <v>0</v>
          </cell>
          <cell r="T2513">
            <v>0</v>
          </cell>
          <cell r="U2513">
            <v>0</v>
          </cell>
          <cell r="V2513">
            <v>0</v>
          </cell>
          <cell r="W2513">
            <v>13</v>
          </cell>
          <cell r="X2513">
            <v>682.97</v>
          </cell>
          <cell r="Y2513">
            <v>70059</v>
          </cell>
          <cell r="Z2513" t="str">
            <v>D &amp; D INDUSTRIE</v>
          </cell>
          <cell r="AA2513">
            <v>0</v>
          </cell>
          <cell r="AB2513">
            <v>0</v>
          </cell>
          <cell r="AC2513">
            <v>43</v>
          </cell>
        </row>
        <row r="2514">
          <cell r="F2514">
            <v>1629070</v>
          </cell>
          <cell r="G2514">
            <v>43</v>
          </cell>
          <cell r="H2514">
            <v>6</v>
          </cell>
          <cell r="I2514" t="str">
            <v>70</v>
          </cell>
          <cell r="J2514" t="str">
            <v>COOL</v>
          </cell>
          <cell r="K2514" t="str">
            <v>38/8</v>
          </cell>
          <cell r="L2514" t="str">
            <v>-</v>
          </cell>
          <cell r="M2514" t="str">
            <v>G</v>
          </cell>
          <cell r="N2514" t="str">
            <v>D</v>
          </cell>
          <cell r="O2514">
            <v>50</v>
          </cell>
          <cell r="P2514">
            <v>114.78</v>
          </cell>
          <cell r="Q2514">
            <v>134.69</v>
          </cell>
          <cell r="R2514">
            <v>0</v>
          </cell>
          <cell r="S2514">
            <v>0</v>
          </cell>
          <cell r="T2514">
            <v>3</v>
          </cell>
          <cell r="U2514">
            <v>0</v>
          </cell>
          <cell r="V2514">
            <v>0</v>
          </cell>
          <cell r="W2514">
            <v>10</v>
          </cell>
          <cell r="X2514">
            <v>554.75</v>
          </cell>
          <cell r="Y2514">
            <v>70059</v>
          </cell>
          <cell r="Z2514" t="str">
            <v>D &amp; D INDUSTRIE</v>
          </cell>
          <cell r="AA2514">
            <v>2</v>
          </cell>
          <cell r="AB2514">
            <v>159.62</v>
          </cell>
          <cell r="AC2514">
            <v>71</v>
          </cell>
        </row>
        <row r="2515">
          <cell r="F2515">
            <v>8710011</v>
          </cell>
          <cell r="G2515">
            <v>48</v>
          </cell>
          <cell r="H2515">
            <v>2</v>
          </cell>
          <cell r="I2515" t="str">
            <v>11</v>
          </cell>
          <cell r="J2515" t="str">
            <v>R-KRYPTON-XP</v>
          </cell>
          <cell r="K2515" t="str">
            <v>00/0</v>
          </cell>
          <cell r="L2515" t="str">
            <v/>
          </cell>
          <cell r="M2515" t="str">
            <v>B</v>
          </cell>
          <cell r="N2515" t="str">
            <v>D</v>
          </cell>
          <cell r="O2515">
            <v>690</v>
          </cell>
          <cell r="P2515">
            <v>369</v>
          </cell>
          <cell r="Q2515">
            <v>369</v>
          </cell>
          <cell r="R2515">
            <v>0</v>
          </cell>
          <cell r="S2515">
            <v>0</v>
          </cell>
          <cell r="T2515">
            <v>0</v>
          </cell>
          <cell r="U2515">
            <v>0</v>
          </cell>
          <cell r="V2515">
            <v>0</v>
          </cell>
          <cell r="W2515">
            <v>0</v>
          </cell>
          <cell r="X2515">
            <v>0</v>
          </cell>
          <cell r="Y2515">
            <v>14100</v>
          </cell>
          <cell r="Z2515" t="str">
            <v>LEATHER FACTORY</v>
          </cell>
          <cell r="AA2515">
            <v>0</v>
          </cell>
          <cell r="AB2515">
            <v>0</v>
          </cell>
          <cell r="AC2515">
            <v>0</v>
          </cell>
        </row>
        <row r="2516">
          <cell r="F2516">
            <v>8710020</v>
          </cell>
          <cell r="G2516">
            <v>48</v>
          </cell>
          <cell r="H2516">
            <v>2</v>
          </cell>
          <cell r="I2516" t="str">
            <v>20</v>
          </cell>
          <cell r="J2516" t="str">
            <v>R-DILSHAN</v>
          </cell>
          <cell r="K2516" t="str">
            <v>00/0</v>
          </cell>
          <cell r="L2516" t="str">
            <v/>
          </cell>
          <cell r="M2516" t="str">
            <v>B</v>
          </cell>
          <cell r="N2516" t="str">
            <v>D</v>
          </cell>
          <cell r="O2516">
            <v>690</v>
          </cell>
          <cell r="P2516">
            <v>369</v>
          </cell>
          <cell r="Q2516">
            <v>369</v>
          </cell>
          <cell r="R2516">
            <v>0</v>
          </cell>
          <cell r="S2516">
            <v>0</v>
          </cell>
          <cell r="T2516">
            <v>0</v>
          </cell>
          <cell r="U2516">
            <v>0</v>
          </cell>
          <cell r="V2516">
            <v>0</v>
          </cell>
          <cell r="W2516">
            <v>0</v>
          </cell>
          <cell r="X2516">
            <v>0</v>
          </cell>
          <cell r="Y2516">
            <v>14100</v>
          </cell>
          <cell r="Z2516" t="str">
            <v>LEATHER FACTORY</v>
          </cell>
          <cell r="AA2516">
            <v>0</v>
          </cell>
          <cell r="AB2516">
            <v>0</v>
          </cell>
          <cell r="AC2516">
            <v>0</v>
          </cell>
        </row>
        <row r="2517">
          <cell r="F2517">
            <v>8710063</v>
          </cell>
          <cell r="G2517">
            <v>48</v>
          </cell>
          <cell r="H2517">
            <v>2</v>
          </cell>
          <cell r="I2517" t="str">
            <v>63</v>
          </cell>
          <cell r="J2517" t="str">
            <v>R-SAMAN</v>
          </cell>
          <cell r="K2517" t="str">
            <v>00/0</v>
          </cell>
          <cell r="L2517" t="str">
            <v/>
          </cell>
          <cell r="M2517" t="str">
            <v>B</v>
          </cell>
          <cell r="N2517" t="str">
            <v>D</v>
          </cell>
          <cell r="O2517">
            <v>690</v>
          </cell>
          <cell r="P2517">
            <v>369</v>
          </cell>
          <cell r="Q2517">
            <v>369</v>
          </cell>
          <cell r="R2517">
            <v>0</v>
          </cell>
          <cell r="S2517">
            <v>0</v>
          </cell>
          <cell r="T2517">
            <v>0</v>
          </cell>
          <cell r="U2517">
            <v>0</v>
          </cell>
          <cell r="V2517">
            <v>0</v>
          </cell>
          <cell r="W2517">
            <v>0</v>
          </cell>
          <cell r="X2517">
            <v>0</v>
          </cell>
          <cell r="Y2517">
            <v>14100</v>
          </cell>
          <cell r="Z2517" t="str">
            <v>LEATHER FACTORY</v>
          </cell>
          <cell r="AA2517">
            <v>0</v>
          </cell>
          <cell r="AB2517">
            <v>0</v>
          </cell>
          <cell r="AC2517">
            <v>2</v>
          </cell>
        </row>
        <row r="2518">
          <cell r="F2518">
            <v>8710079</v>
          </cell>
          <cell r="G2518">
            <v>48</v>
          </cell>
          <cell r="H2518">
            <v>2</v>
          </cell>
          <cell r="I2518" t="str">
            <v>79</v>
          </cell>
          <cell r="J2518" t="str">
            <v>R-MALINGA</v>
          </cell>
          <cell r="K2518" t="str">
            <v>00/0</v>
          </cell>
          <cell r="L2518" t="str">
            <v/>
          </cell>
          <cell r="M2518" t="str">
            <v>B</v>
          </cell>
          <cell r="N2518" t="str">
            <v>D</v>
          </cell>
          <cell r="O2518">
            <v>690</v>
          </cell>
          <cell r="P2518">
            <v>369</v>
          </cell>
          <cell r="Q2518">
            <v>369</v>
          </cell>
          <cell r="R2518">
            <v>0</v>
          </cell>
          <cell r="S2518">
            <v>0</v>
          </cell>
          <cell r="T2518">
            <v>0</v>
          </cell>
          <cell r="U2518">
            <v>0</v>
          </cell>
          <cell r="V2518">
            <v>0</v>
          </cell>
          <cell r="W2518">
            <v>0</v>
          </cell>
          <cell r="X2518">
            <v>0</v>
          </cell>
          <cell r="Y2518">
            <v>14100</v>
          </cell>
          <cell r="Z2518" t="str">
            <v>LEATHER FACTORY</v>
          </cell>
          <cell r="AA2518">
            <v>0</v>
          </cell>
          <cell r="AB2518">
            <v>0</v>
          </cell>
          <cell r="AC2518">
            <v>7</v>
          </cell>
        </row>
        <row r="2519">
          <cell r="F2519">
            <v>3310290</v>
          </cell>
          <cell r="G2519">
            <v>48</v>
          </cell>
          <cell r="H2519">
            <v>2</v>
          </cell>
          <cell r="I2519" t="str">
            <v>90</v>
          </cell>
          <cell r="J2519" t="str">
            <v>L-SCH CHL 290</v>
          </cell>
          <cell r="K2519" t="str">
            <v>11/6</v>
          </cell>
          <cell r="L2519" t="str">
            <v>-</v>
          </cell>
          <cell r="M2519" t="str">
            <v>X</v>
          </cell>
          <cell r="N2519" t="str">
            <v>D</v>
          </cell>
          <cell r="O2519">
            <v>190</v>
          </cell>
          <cell r="P2519">
            <v>464.42</v>
          </cell>
          <cell r="Q2519">
            <v>464.42</v>
          </cell>
          <cell r="R2519">
            <v>0</v>
          </cell>
          <cell r="S2519">
            <v>0</v>
          </cell>
          <cell r="T2519">
            <v>0</v>
          </cell>
          <cell r="U2519">
            <v>0</v>
          </cell>
          <cell r="V2519">
            <v>0</v>
          </cell>
          <cell r="W2519">
            <v>0</v>
          </cell>
          <cell r="X2519">
            <v>0</v>
          </cell>
          <cell r="Y2519">
            <v>14100</v>
          </cell>
          <cell r="Z2519" t="str">
            <v>LEATHER FACTORY</v>
          </cell>
          <cell r="AA2519">
            <v>0</v>
          </cell>
          <cell r="AB2519">
            <v>0</v>
          </cell>
          <cell r="AC2519">
            <v>0</v>
          </cell>
        </row>
        <row r="2520">
          <cell r="F2520">
            <v>5310690</v>
          </cell>
          <cell r="G2520">
            <v>48</v>
          </cell>
          <cell r="H2520">
            <v>2</v>
          </cell>
          <cell r="I2520" t="str">
            <v>90</v>
          </cell>
          <cell r="J2520" t="str">
            <v>L-LAD DRS</v>
          </cell>
          <cell r="K2520" t="str">
            <v>00/0</v>
          </cell>
          <cell r="L2520" t="str">
            <v/>
          </cell>
          <cell r="M2520" t="str">
            <v>B</v>
          </cell>
          <cell r="N2520" t="str">
            <v>D</v>
          </cell>
          <cell r="O2520">
            <v>690</v>
          </cell>
          <cell r="P2520">
            <v>740</v>
          </cell>
          <cell r="Q2520">
            <v>679</v>
          </cell>
          <cell r="R2520">
            <v>0</v>
          </cell>
          <cell r="S2520">
            <v>0</v>
          </cell>
          <cell r="T2520">
            <v>0</v>
          </cell>
          <cell r="U2520">
            <v>0</v>
          </cell>
          <cell r="V2520">
            <v>0</v>
          </cell>
          <cell r="W2520">
            <v>0</v>
          </cell>
          <cell r="X2520">
            <v>0</v>
          </cell>
          <cell r="Y2520">
            <v>14100</v>
          </cell>
          <cell r="Z2520" t="str">
            <v>LEATHER FACTORY</v>
          </cell>
          <cell r="AA2520">
            <v>0</v>
          </cell>
          <cell r="AB2520">
            <v>0</v>
          </cell>
          <cell r="AC2520">
            <v>0</v>
          </cell>
        </row>
        <row r="2521">
          <cell r="F2521">
            <v>2310290</v>
          </cell>
          <cell r="G2521">
            <v>48</v>
          </cell>
          <cell r="H2521">
            <v>2</v>
          </cell>
          <cell r="I2521" t="str">
            <v>90</v>
          </cell>
          <cell r="J2521" t="str">
            <v>L-SCH CHL 290</v>
          </cell>
          <cell r="K2521" t="str">
            <v>11/6</v>
          </cell>
          <cell r="L2521" t="str">
            <v>-</v>
          </cell>
          <cell r="M2521" t="str">
            <v>F</v>
          </cell>
          <cell r="N2521" t="str">
            <v>D</v>
          </cell>
          <cell r="O2521">
            <v>90</v>
          </cell>
          <cell r="P2521">
            <v>312</v>
          </cell>
          <cell r="Q2521">
            <v>461</v>
          </cell>
          <cell r="R2521">
            <v>0</v>
          </cell>
          <cell r="S2521">
            <v>0</v>
          </cell>
          <cell r="T2521">
            <v>0</v>
          </cell>
          <cell r="U2521">
            <v>0</v>
          </cell>
          <cell r="V2521">
            <v>0</v>
          </cell>
          <cell r="W2521">
            <v>0</v>
          </cell>
          <cell r="X2521">
            <v>0</v>
          </cell>
          <cell r="Y2521">
            <v>14100</v>
          </cell>
          <cell r="Z2521" t="str">
            <v>LEATHER FACTORY</v>
          </cell>
          <cell r="AA2521">
            <v>0</v>
          </cell>
          <cell r="AB2521">
            <v>0</v>
          </cell>
          <cell r="AC2521">
            <v>0</v>
          </cell>
        </row>
        <row r="2522">
          <cell r="F2522">
            <v>8710094</v>
          </cell>
          <cell r="G2522">
            <v>48</v>
          </cell>
          <cell r="H2522">
            <v>2</v>
          </cell>
          <cell r="I2522" t="str">
            <v>94</v>
          </cell>
          <cell r="J2522" t="str">
            <v>R-HEMANTHA</v>
          </cell>
          <cell r="K2522" t="str">
            <v>00/0</v>
          </cell>
          <cell r="L2522" t="str">
            <v/>
          </cell>
          <cell r="M2522" t="str">
            <v>B</v>
          </cell>
          <cell r="N2522" t="str">
            <v>D</v>
          </cell>
          <cell r="O2522">
            <v>690</v>
          </cell>
          <cell r="P2522">
            <v>369</v>
          </cell>
          <cell r="Q2522">
            <v>369</v>
          </cell>
          <cell r="R2522">
            <v>0</v>
          </cell>
          <cell r="S2522">
            <v>0</v>
          </cell>
          <cell r="T2522">
            <v>0</v>
          </cell>
          <cell r="U2522">
            <v>0</v>
          </cell>
          <cell r="V2522">
            <v>0</v>
          </cell>
          <cell r="W2522">
            <v>0</v>
          </cell>
          <cell r="X2522">
            <v>0</v>
          </cell>
          <cell r="Y2522">
            <v>14100</v>
          </cell>
          <cell r="Z2522" t="str">
            <v>LEATHER FACTORY</v>
          </cell>
          <cell r="AA2522">
            <v>0</v>
          </cell>
          <cell r="AB2522">
            <v>0</v>
          </cell>
          <cell r="AC2522">
            <v>0</v>
          </cell>
        </row>
        <row r="2523">
          <cell r="F2523">
            <v>4010100</v>
          </cell>
          <cell r="G2523">
            <v>48</v>
          </cell>
          <cell r="H2523">
            <v>98</v>
          </cell>
          <cell r="I2523" t="str">
            <v>00</v>
          </cell>
          <cell r="J2523" t="str">
            <v>R</v>
          </cell>
          <cell r="K2523" t="str">
            <v>00/0</v>
          </cell>
          <cell r="L2523" t="str">
            <v/>
          </cell>
          <cell r="M2523" t="str">
            <v>B</v>
          </cell>
          <cell r="N2523" t="str">
            <v>D</v>
          </cell>
          <cell r="O2523">
            <v>100</v>
          </cell>
          <cell r="P2523">
            <v>53</v>
          </cell>
          <cell r="Q2523">
            <v>53</v>
          </cell>
          <cell r="R2523">
            <v>0</v>
          </cell>
          <cell r="S2523">
            <v>0</v>
          </cell>
          <cell r="T2523">
            <v>0</v>
          </cell>
          <cell r="U2523">
            <v>0</v>
          </cell>
          <cell r="V2523">
            <v>0</v>
          </cell>
          <cell r="W2523">
            <v>0</v>
          </cell>
          <cell r="X2523">
            <v>0</v>
          </cell>
          <cell r="Y2523">
            <v>14100</v>
          </cell>
          <cell r="Z2523" t="str">
            <v>LEATHER FACTORY</v>
          </cell>
          <cell r="AA2523">
            <v>0</v>
          </cell>
          <cell r="AB2523">
            <v>0</v>
          </cell>
          <cell r="AC2523">
            <v>0</v>
          </cell>
        </row>
        <row r="2524">
          <cell r="F2524">
            <v>1111500</v>
          </cell>
          <cell r="G2524">
            <v>48</v>
          </cell>
          <cell r="H2524">
            <v>98</v>
          </cell>
          <cell r="I2524" t="str">
            <v>00</v>
          </cell>
          <cell r="J2524" t="str">
            <v>GIFT VOUCHER</v>
          </cell>
          <cell r="K2524" t="str">
            <v>00/0</v>
          </cell>
          <cell r="L2524" t="str">
            <v/>
          </cell>
          <cell r="M2524" t="str">
            <v>B</v>
          </cell>
          <cell r="N2524" t="str">
            <v>D</v>
          </cell>
          <cell r="O2524">
            <v>1500</v>
          </cell>
          <cell r="P2524">
            <v>710</v>
          </cell>
          <cell r="Q2524">
            <v>710</v>
          </cell>
          <cell r="R2524">
            <v>0</v>
          </cell>
          <cell r="S2524">
            <v>0</v>
          </cell>
          <cell r="T2524">
            <v>0</v>
          </cell>
          <cell r="U2524">
            <v>0</v>
          </cell>
          <cell r="V2524">
            <v>0</v>
          </cell>
          <cell r="W2524">
            <v>0</v>
          </cell>
          <cell r="X2524">
            <v>0</v>
          </cell>
          <cell r="Y2524">
            <v>14100</v>
          </cell>
          <cell r="Z2524" t="str">
            <v>LEATHER FACTORY</v>
          </cell>
          <cell r="AA2524">
            <v>0</v>
          </cell>
          <cell r="AB2524">
            <v>0</v>
          </cell>
          <cell r="AC2524">
            <v>0</v>
          </cell>
        </row>
        <row r="2525">
          <cell r="F2525">
            <v>2216002</v>
          </cell>
          <cell r="G2525">
            <v>48</v>
          </cell>
          <cell r="H2525">
            <v>98</v>
          </cell>
          <cell r="I2525" t="str">
            <v>02</v>
          </cell>
          <cell r="J2525" t="str">
            <v>PROTON-L</v>
          </cell>
          <cell r="K2525" t="str">
            <v>15/7</v>
          </cell>
          <cell r="L2525" t="str">
            <v>-</v>
          </cell>
          <cell r="M2525" t="str">
            <v>B</v>
          </cell>
          <cell r="N2525" t="str">
            <v>D</v>
          </cell>
          <cell r="O2525">
            <v>5</v>
          </cell>
          <cell r="P2525">
            <v>585</v>
          </cell>
          <cell r="Q2525">
            <v>686.48</v>
          </cell>
          <cell r="R2525">
            <v>0</v>
          </cell>
          <cell r="S2525">
            <v>0</v>
          </cell>
          <cell r="T2525">
            <v>0</v>
          </cell>
          <cell r="U2525">
            <v>0</v>
          </cell>
          <cell r="V2525">
            <v>0</v>
          </cell>
          <cell r="W2525">
            <v>0</v>
          </cell>
          <cell r="X2525">
            <v>0</v>
          </cell>
          <cell r="Y2525">
            <v>70006</v>
          </cell>
          <cell r="Z2525" t="str">
            <v>KALRO INTERNATI</v>
          </cell>
          <cell r="AA2525">
            <v>0</v>
          </cell>
          <cell r="AB2525">
            <v>0</v>
          </cell>
          <cell r="AC2525">
            <v>0</v>
          </cell>
        </row>
        <row r="2526">
          <cell r="F2526">
            <v>3775003</v>
          </cell>
          <cell r="G2526">
            <v>48</v>
          </cell>
          <cell r="H2526">
            <v>98</v>
          </cell>
          <cell r="I2526" t="str">
            <v>03</v>
          </cell>
          <cell r="J2526" t="str">
            <v>BICOLO</v>
          </cell>
          <cell r="K2526" t="str">
            <v>38/8</v>
          </cell>
          <cell r="L2526" t="str">
            <v>-</v>
          </cell>
          <cell r="M2526" t="str">
            <v>G</v>
          </cell>
          <cell r="N2526" t="str">
            <v>D</v>
          </cell>
          <cell r="O2526">
            <v>50</v>
          </cell>
          <cell r="P2526">
            <v>105</v>
          </cell>
          <cell r="Q2526">
            <v>105</v>
          </cell>
          <cell r="R2526">
            <v>0</v>
          </cell>
          <cell r="S2526">
            <v>0</v>
          </cell>
          <cell r="T2526">
            <v>0</v>
          </cell>
          <cell r="U2526">
            <v>0</v>
          </cell>
          <cell r="V2526">
            <v>0</v>
          </cell>
          <cell r="W2526">
            <v>1</v>
          </cell>
          <cell r="X2526">
            <v>42.74</v>
          </cell>
          <cell r="Y2526">
            <v>13250</v>
          </cell>
          <cell r="Z2526" t="str">
            <v xml:space="preserve">THONGS         </v>
          </cell>
          <cell r="AA2526">
            <v>0</v>
          </cell>
          <cell r="AB2526">
            <v>0</v>
          </cell>
          <cell r="AC2526">
            <v>0</v>
          </cell>
        </row>
        <row r="2527">
          <cell r="F2527">
            <v>8000005</v>
          </cell>
          <cell r="G2527">
            <v>48</v>
          </cell>
          <cell r="H2527">
            <v>98</v>
          </cell>
          <cell r="I2527" t="str">
            <v>05</v>
          </cell>
          <cell r="J2527" t="str">
            <v>L-MEN LIQ</v>
          </cell>
          <cell r="K2527" t="str">
            <v>00/0</v>
          </cell>
          <cell r="L2527" t="str">
            <v/>
          </cell>
          <cell r="M2527" t="str">
            <v>B</v>
          </cell>
          <cell r="N2527" t="str">
            <v>D</v>
          </cell>
          <cell r="O2527">
            <v>5</v>
          </cell>
          <cell r="P2527">
            <v>796.66</v>
          </cell>
          <cell r="Q2527">
            <v>5</v>
          </cell>
          <cell r="R2527">
            <v>0</v>
          </cell>
          <cell r="S2527">
            <v>0</v>
          </cell>
          <cell r="T2527">
            <v>0</v>
          </cell>
          <cell r="U2527">
            <v>0</v>
          </cell>
          <cell r="V2527">
            <v>0</v>
          </cell>
          <cell r="W2527">
            <v>7</v>
          </cell>
          <cell r="X2527">
            <v>29.89</v>
          </cell>
          <cell r="Y2527">
            <v>14100</v>
          </cell>
          <cell r="Z2527" t="str">
            <v>LEATHER FACTORY</v>
          </cell>
          <cell r="AA2527">
            <v>0</v>
          </cell>
          <cell r="AB2527">
            <v>0</v>
          </cell>
          <cell r="AC2527">
            <v>1</v>
          </cell>
        </row>
        <row r="2528">
          <cell r="F2528">
            <v>3000005</v>
          </cell>
          <cell r="G2528">
            <v>48</v>
          </cell>
          <cell r="H2528">
            <v>98</v>
          </cell>
          <cell r="I2528" t="str">
            <v>05</v>
          </cell>
          <cell r="J2528" t="str">
            <v>L-CHL LIQ</v>
          </cell>
          <cell r="K2528" t="str">
            <v>00/0</v>
          </cell>
          <cell r="L2528" t="str">
            <v/>
          </cell>
          <cell r="M2528" t="str">
            <v>B</v>
          </cell>
          <cell r="N2528" t="str">
            <v>D</v>
          </cell>
          <cell r="O2528">
            <v>5</v>
          </cell>
          <cell r="P2528">
            <v>420</v>
          </cell>
          <cell r="Q2528">
            <v>420</v>
          </cell>
          <cell r="R2528">
            <v>0</v>
          </cell>
          <cell r="S2528">
            <v>0</v>
          </cell>
          <cell r="T2528">
            <v>0</v>
          </cell>
          <cell r="U2528">
            <v>0</v>
          </cell>
          <cell r="V2528">
            <v>0</v>
          </cell>
          <cell r="W2528">
            <v>0</v>
          </cell>
          <cell r="X2528">
            <v>0</v>
          </cell>
          <cell r="Y2528">
            <v>14100</v>
          </cell>
          <cell r="Z2528" t="str">
            <v>LEATHER FACTORY</v>
          </cell>
          <cell r="AA2528">
            <v>0</v>
          </cell>
          <cell r="AB2528">
            <v>0</v>
          </cell>
          <cell r="AC2528">
            <v>0</v>
          </cell>
        </row>
        <row r="2529">
          <cell r="F2529">
            <v>4000005</v>
          </cell>
          <cell r="G2529">
            <v>48</v>
          </cell>
          <cell r="H2529">
            <v>98</v>
          </cell>
          <cell r="I2529" t="str">
            <v>05</v>
          </cell>
          <cell r="J2529" t="str">
            <v>L-MEN LIQ</v>
          </cell>
          <cell r="K2529" t="str">
            <v>00/0</v>
          </cell>
          <cell r="L2529" t="str">
            <v/>
          </cell>
          <cell r="M2529" t="str">
            <v>B</v>
          </cell>
          <cell r="N2529" t="str">
            <v>D</v>
          </cell>
          <cell r="O2529">
            <v>5</v>
          </cell>
          <cell r="P2529">
            <v>79</v>
          </cell>
          <cell r="Q2529">
            <v>5</v>
          </cell>
          <cell r="R2529">
            <v>0</v>
          </cell>
          <cell r="S2529">
            <v>0</v>
          </cell>
          <cell r="T2529">
            <v>0</v>
          </cell>
          <cell r="U2529">
            <v>0</v>
          </cell>
          <cell r="V2529">
            <v>0</v>
          </cell>
          <cell r="W2529">
            <v>0</v>
          </cell>
          <cell r="X2529">
            <v>0</v>
          </cell>
          <cell r="Y2529">
            <v>14100</v>
          </cell>
          <cell r="Z2529" t="str">
            <v>LEATHER FACTORY</v>
          </cell>
          <cell r="AA2529">
            <v>0</v>
          </cell>
          <cell r="AB2529">
            <v>0</v>
          </cell>
          <cell r="AC2529">
            <v>0</v>
          </cell>
        </row>
        <row r="2530">
          <cell r="F2530">
            <v>5000005</v>
          </cell>
          <cell r="G2530">
            <v>48</v>
          </cell>
          <cell r="H2530">
            <v>98</v>
          </cell>
          <cell r="I2530" t="str">
            <v>05</v>
          </cell>
          <cell r="J2530" t="str">
            <v>L-LAD LIQ</v>
          </cell>
          <cell r="K2530" t="str">
            <v>00/0</v>
          </cell>
          <cell r="L2530" t="str">
            <v/>
          </cell>
          <cell r="M2530" t="str">
            <v>B</v>
          </cell>
          <cell r="N2530" t="str">
            <v>D</v>
          </cell>
          <cell r="O2530">
            <v>5</v>
          </cell>
          <cell r="P2530">
            <v>518.59</v>
          </cell>
          <cell r="Q2530">
            <v>5</v>
          </cell>
          <cell r="R2530">
            <v>0</v>
          </cell>
          <cell r="S2530">
            <v>0</v>
          </cell>
          <cell r="T2530">
            <v>0</v>
          </cell>
          <cell r="U2530">
            <v>0</v>
          </cell>
          <cell r="V2530">
            <v>0</v>
          </cell>
          <cell r="W2530">
            <v>1</v>
          </cell>
          <cell r="X2530">
            <v>4.2699999999999996</v>
          </cell>
          <cell r="Y2530">
            <v>14100</v>
          </cell>
          <cell r="Z2530" t="str">
            <v>LEATHER FACTORY</v>
          </cell>
          <cell r="AA2530">
            <v>0</v>
          </cell>
          <cell r="AB2530">
            <v>0</v>
          </cell>
          <cell r="AC2530">
            <v>3</v>
          </cell>
        </row>
        <row r="2531">
          <cell r="F2531">
            <v>7000005</v>
          </cell>
          <cell r="G2531">
            <v>48</v>
          </cell>
          <cell r="H2531">
            <v>98</v>
          </cell>
          <cell r="I2531" t="str">
            <v>05</v>
          </cell>
          <cell r="J2531" t="str">
            <v>L-LAD LIQ</v>
          </cell>
          <cell r="K2531" t="str">
            <v>00/0</v>
          </cell>
          <cell r="L2531" t="str">
            <v/>
          </cell>
          <cell r="M2531" t="str">
            <v>B</v>
          </cell>
          <cell r="N2531" t="str">
            <v>D</v>
          </cell>
          <cell r="O2531">
            <v>5</v>
          </cell>
          <cell r="P2531">
            <v>797</v>
          </cell>
          <cell r="Q2531">
            <v>5</v>
          </cell>
          <cell r="R2531">
            <v>0</v>
          </cell>
          <cell r="S2531">
            <v>0</v>
          </cell>
          <cell r="T2531">
            <v>0</v>
          </cell>
          <cell r="U2531">
            <v>0</v>
          </cell>
          <cell r="V2531">
            <v>0</v>
          </cell>
          <cell r="W2531">
            <v>0</v>
          </cell>
          <cell r="X2531">
            <v>0</v>
          </cell>
          <cell r="Y2531">
            <v>14100</v>
          </cell>
          <cell r="Z2531" t="str">
            <v>LEATHER FACTORY</v>
          </cell>
          <cell r="AA2531">
            <v>0</v>
          </cell>
          <cell r="AB2531">
            <v>0</v>
          </cell>
          <cell r="AC2531">
            <v>0</v>
          </cell>
        </row>
        <row r="2532">
          <cell r="F2532">
            <v>6000005</v>
          </cell>
          <cell r="G2532">
            <v>48</v>
          </cell>
          <cell r="H2532">
            <v>98</v>
          </cell>
          <cell r="I2532" t="str">
            <v>05</v>
          </cell>
          <cell r="J2532" t="str">
            <v>L-LAD LIQ</v>
          </cell>
          <cell r="K2532" t="str">
            <v>00/0</v>
          </cell>
          <cell r="L2532" t="str">
            <v/>
          </cell>
          <cell r="M2532" t="str">
            <v>B</v>
          </cell>
          <cell r="N2532" t="str">
            <v>D</v>
          </cell>
          <cell r="O2532">
            <v>5</v>
          </cell>
          <cell r="P2532">
            <v>537.14</v>
          </cell>
          <cell r="Q2532">
            <v>5</v>
          </cell>
          <cell r="R2532">
            <v>0</v>
          </cell>
          <cell r="S2532">
            <v>0</v>
          </cell>
          <cell r="T2532">
            <v>0</v>
          </cell>
          <cell r="U2532">
            <v>0</v>
          </cell>
          <cell r="V2532">
            <v>0</v>
          </cell>
          <cell r="W2532">
            <v>2</v>
          </cell>
          <cell r="X2532">
            <v>8.5399999999999991</v>
          </cell>
          <cell r="Y2532">
            <v>14100</v>
          </cell>
          <cell r="Z2532" t="str">
            <v>LEATHER FACTORY</v>
          </cell>
          <cell r="AA2532">
            <v>-16</v>
          </cell>
          <cell r="AB2532">
            <v>-80</v>
          </cell>
          <cell r="AC2532">
            <v>0</v>
          </cell>
        </row>
        <row r="2533">
          <cell r="F2533">
            <v>2000005</v>
          </cell>
          <cell r="G2533">
            <v>48</v>
          </cell>
          <cell r="H2533">
            <v>98</v>
          </cell>
          <cell r="I2533" t="str">
            <v>05</v>
          </cell>
          <cell r="J2533" t="str">
            <v>L-CHL LIQ</v>
          </cell>
          <cell r="K2533" t="str">
            <v>00/0</v>
          </cell>
          <cell r="L2533" t="str">
            <v/>
          </cell>
          <cell r="M2533" t="str">
            <v>B</v>
          </cell>
          <cell r="N2533" t="str">
            <v>D</v>
          </cell>
          <cell r="O2533">
            <v>5</v>
          </cell>
          <cell r="P2533">
            <v>170.63</v>
          </cell>
          <cell r="Q2533">
            <v>77</v>
          </cell>
          <cell r="R2533">
            <v>0</v>
          </cell>
          <cell r="S2533">
            <v>0</v>
          </cell>
          <cell r="T2533">
            <v>0</v>
          </cell>
          <cell r="U2533">
            <v>0</v>
          </cell>
          <cell r="V2533">
            <v>0</v>
          </cell>
          <cell r="W2533">
            <v>0</v>
          </cell>
          <cell r="X2533">
            <v>0</v>
          </cell>
          <cell r="Y2533">
            <v>14100</v>
          </cell>
          <cell r="Z2533" t="str">
            <v>LEATHER FACTORY</v>
          </cell>
          <cell r="AA2533">
            <v>0</v>
          </cell>
          <cell r="AB2533">
            <v>0</v>
          </cell>
          <cell r="AC2533">
            <v>0</v>
          </cell>
        </row>
        <row r="2534">
          <cell r="F2534">
            <v>1000005</v>
          </cell>
          <cell r="G2534">
            <v>48</v>
          </cell>
          <cell r="H2534">
            <v>98</v>
          </cell>
          <cell r="I2534" t="str">
            <v>05</v>
          </cell>
          <cell r="J2534" t="str">
            <v>L-CHL LIQ</v>
          </cell>
          <cell r="K2534" t="str">
            <v>00/0</v>
          </cell>
          <cell r="L2534" t="str">
            <v/>
          </cell>
          <cell r="M2534" t="str">
            <v>B</v>
          </cell>
          <cell r="N2534" t="str">
            <v>D</v>
          </cell>
          <cell r="O2534">
            <v>5</v>
          </cell>
          <cell r="P2534">
            <v>315</v>
          </cell>
          <cell r="Q2534">
            <v>315</v>
          </cell>
          <cell r="R2534">
            <v>0</v>
          </cell>
          <cell r="S2534">
            <v>0</v>
          </cell>
          <cell r="T2534">
            <v>0</v>
          </cell>
          <cell r="U2534">
            <v>0</v>
          </cell>
          <cell r="V2534">
            <v>0</v>
          </cell>
          <cell r="W2534">
            <v>0</v>
          </cell>
          <cell r="X2534">
            <v>0</v>
          </cell>
          <cell r="Y2534">
            <v>14100</v>
          </cell>
          <cell r="Z2534" t="str">
            <v>LEATHER FACTORY</v>
          </cell>
          <cell r="AA2534">
            <v>0</v>
          </cell>
          <cell r="AB2534">
            <v>0</v>
          </cell>
        </row>
        <row r="2535">
          <cell r="F2535">
            <v>8779007</v>
          </cell>
          <cell r="G2535">
            <v>48</v>
          </cell>
          <cell r="H2535">
            <v>98</v>
          </cell>
          <cell r="I2535" t="str">
            <v>07</v>
          </cell>
          <cell r="J2535" t="str">
            <v>NIFTY-2</v>
          </cell>
          <cell r="K2535" t="str">
            <v>21/7</v>
          </cell>
          <cell r="L2535" t="str">
            <v>-</v>
          </cell>
          <cell r="M2535" t="str">
            <v>J</v>
          </cell>
          <cell r="N2535" t="str">
            <v>D</v>
          </cell>
          <cell r="O2535">
            <v>90</v>
          </cell>
          <cell r="P2535">
            <v>143.63999999999999</v>
          </cell>
          <cell r="Q2535">
            <v>141</v>
          </cell>
          <cell r="R2535">
            <v>0</v>
          </cell>
          <cell r="S2535">
            <v>0</v>
          </cell>
          <cell r="T2535">
            <v>0</v>
          </cell>
          <cell r="U2535">
            <v>0</v>
          </cell>
          <cell r="V2535">
            <v>0</v>
          </cell>
          <cell r="W2535">
            <v>2</v>
          </cell>
          <cell r="X2535">
            <v>153.84</v>
          </cell>
          <cell r="Y2535">
            <v>14100</v>
          </cell>
          <cell r="Z2535" t="str">
            <v>LEATHER FACTORY</v>
          </cell>
          <cell r="AA2535">
            <v>0</v>
          </cell>
          <cell r="AB2535">
            <v>0</v>
          </cell>
          <cell r="AC2535">
            <v>2</v>
          </cell>
        </row>
        <row r="2536">
          <cell r="F2536">
            <v>5000110</v>
          </cell>
          <cell r="G2536">
            <v>48</v>
          </cell>
          <cell r="H2536">
            <v>98</v>
          </cell>
          <cell r="I2536" t="str">
            <v>10</v>
          </cell>
          <cell r="J2536" t="str">
            <v>L-LAD LIQ</v>
          </cell>
          <cell r="K2536" t="str">
            <v>21/7</v>
          </cell>
          <cell r="L2536" t="str">
            <v>-</v>
          </cell>
          <cell r="M2536" t="str">
            <v>B</v>
          </cell>
          <cell r="N2536" t="str">
            <v>D</v>
          </cell>
          <cell r="O2536">
            <v>90</v>
          </cell>
          <cell r="P2536">
            <v>85</v>
          </cell>
          <cell r="Q2536">
            <v>85</v>
          </cell>
          <cell r="R2536">
            <v>0</v>
          </cell>
          <cell r="S2536">
            <v>0</v>
          </cell>
          <cell r="T2536">
            <v>0</v>
          </cell>
          <cell r="U2536">
            <v>0</v>
          </cell>
          <cell r="V2536">
            <v>0</v>
          </cell>
          <cell r="W2536">
            <v>0</v>
          </cell>
          <cell r="X2536">
            <v>0</v>
          </cell>
          <cell r="Y2536">
            <v>14100</v>
          </cell>
          <cell r="Z2536" t="str">
            <v>LEATHER FACTORY</v>
          </cell>
          <cell r="AA2536">
            <v>0</v>
          </cell>
          <cell r="AB2536">
            <v>0</v>
          </cell>
          <cell r="AC2536">
            <v>0</v>
          </cell>
        </row>
        <row r="2537">
          <cell r="F2537">
            <v>1111111</v>
          </cell>
          <cell r="G2537">
            <v>48</v>
          </cell>
          <cell r="H2537">
            <v>98</v>
          </cell>
          <cell r="I2537" t="str">
            <v>11</v>
          </cell>
          <cell r="J2537" t="str">
            <v>GIFT VOUCHER</v>
          </cell>
          <cell r="K2537" t="str">
            <v>00/0</v>
          </cell>
          <cell r="L2537" t="str">
            <v/>
          </cell>
          <cell r="M2537" t="str">
            <v>B</v>
          </cell>
          <cell r="N2537" t="str">
            <v>D</v>
          </cell>
          <cell r="O2537">
            <v>2000</v>
          </cell>
          <cell r="P2537">
            <v>920</v>
          </cell>
          <cell r="Q2537">
            <v>920</v>
          </cell>
          <cell r="R2537">
            <v>0</v>
          </cell>
          <cell r="S2537">
            <v>0</v>
          </cell>
          <cell r="T2537">
            <v>0</v>
          </cell>
          <cell r="U2537">
            <v>0</v>
          </cell>
          <cell r="V2537">
            <v>0</v>
          </cell>
          <cell r="W2537">
            <v>0</v>
          </cell>
          <cell r="X2537">
            <v>0</v>
          </cell>
          <cell r="Y2537">
            <v>14100</v>
          </cell>
          <cell r="Z2537" t="str">
            <v>LEATHER FACTORY</v>
          </cell>
          <cell r="AA2537">
            <v>0</v>
          </cell>
          <cell r="AB2537">
            <v>0</v>
          </cell>
          <cell r="AC2537">
            <v>0</v>
          </cell>
        </row>
        <row r="2538">
          <cell r="F2538">
            <v>4516014</v>
          </cell>
          <cell r="G2538">
            <v>48</v>
          </cell>
          <cell r="H2538">
            <v>98</v>
          </cell>
          <cell r="I2538" t="str">
            <v>14</v>
          </cell>
          <cell r="J2538" t="str">
            <v>SANY</v>
          </cell>
          <cell r="K2538" t="str">
            <v>38/8</v>
          </cell>
          <cell r="L2538" t="str">
            <v>-</v>
          </cell>
          <cell r="M2538" t="str">
            <v>F</v>
          </cell>
          <cell r="N2538" t="str">
            <v>D</v>
          </cell>
          <cell r="O2538">
            <v>200</v>
          </cell>
          <cell r="P2538">
            <v>465</v>
          </cell>
          <cell r="Q2538">
            <v>465</v>
          </cell>
          <cell r="R2538">
            <v>0</v>
          </cell>
          <cell r="S2538">
            <v>0</v>
          </cell>
          <cell r="T2538">
            <v>0</v>
          </cell>
          <cell r="U2538">
            <v>0</v>
          </cell>
          <cell r="V2538">
            <v>0</v>
          </cell>
          <cell r="W2538">
            <v>6</v>
          </cell>
          <cell r="X2538">
            <v>1999.98</v>
          </cell>
          <cell r="Y2538">
            <v>13263</v>
          </cell>
          <cell r="Z2538" t="str">
            <v xml:space="preserve">D.I.P          </v>
          </cell>
          <cell r="AA2538">
            <v>53</v>
          </cell>
          <cell r="AB2538">
            <v>-6503.06</v>
          </cell>
          <cell r="AC2538">
            <v>157</v>
          </cell>
        </row>
        <row r="2539">
          <cell r="F2539">
            <v>8899014</v>
          </cell>
          <cell r="G2539">
            <v>48</v>
          </cell>
          <cell r="H2539">
            <v>98</v>
          </cell>
          <cell r="I2539" t="str">
            <v>14</v>
          </cell>
          <cell r="J2539" t="str">
            <v>W-NAVY</v>
          </cell>
          <cell r="K2539" t="str">
            <v>08/8</v>
          </cell>
          <cell r="L2539" t="str">
            <v>+</v>
          </cell>
          <cell r="M2539" t="str">
            <v>B</v>
          </cell>
          <cell r="N2539" t="str">
            <v>D</v>
          </cell>
          <cell r="O2539">
            <v>1055</v>
          </cell>
          <cell r="P2539">
            <v>658</v>
          </cell>
          <cell r="Q2539">
            <v>658</v>
          </cell>
          <cell r="R2539">
            <v>0</v>
          </cell>
          <cell r="S2539">
            <v>0</v>
          </cell>
          <cell r="T2539">
            <v>0</v>
          </cell>
          <cell r="U2539">
            <v>0</v>
          </cell>
          <cell r="V2539">
            <v>0</v>
          </cell>
          <cell r="W2539">
            <v>0</v>
          </cell>
          <cell r="X2539">
            <v>0</v>
          </cell>
          <cell r="Y2539">
            <v>13261</v>
          </cell>
          <cell r="Z2539" t="str">
            <v xml:space="preserve">D.I.P.         </v>
          </cell>
          <cell r="AA2539">
            <v>0</v>
          </cell>
          <cell r="AB2539">
            <v>0</v>
          </cell>
          <cell r="AC2539">
            <v>0</v>
          </cell>
        </row>
        <row r="2540">
          <cell r="F2540">
            <v>5775015</v>
          </cell>
          <cell r="G2540">
            <v>48</v>
          </cell>
          <cell r="H2540">
            <v>98</v>
          </cell>
          <cell r="I2540" t="str">
            <v>15</v>
          </cell>
          <cell r="J2540" t="str">
            <v>COMFORT</v>
          </cell>
          <cell r="K2540" t="str">
            <v>38/8</v>
          </cell>
          <cell r="L2540" t="str">
            <v>-</v>
          </cell>
          <cell r="M2540" t="str">
            <v>J</v>
          </cell>
          <cell r="N2540" t="str">
            <v>D</v>
          </cell>
          <cell r="O2540">
            <v>100</v>
          </cell>
          <cell r="P2540">
            <v>206</v>
          </cell>
          <cell r="Q2540">
            <v>206</v>
          </cell>
          <cell r="R2540">
            <v>0</v>
          </cell>
          <cell r="S2540">
            <v>0</v>
          </cell>
          <cell r="T2540">
            <v>0</v>
          </cell>
          <cell r="U2540">
            <v>0</v>
          </cell>
          <cell r="V2540">
            <v>0</v>
          </cell>
          <cell r="W2540">
            <v>0</v>
          </cell>
          <cell r="X2540">
            <v>0</v>
          </cell>
          <cell r="Y2540">
            <v>13250</v>
          </cell>
          <cell r="Z2540" t="str">
            <v xml:space="preserve">THONGS         </v>
          </cell>
          <cell r="AA2540">
            <v>0</v>
          </cell>
          <cell r="AB2540">
            <v>0</v>
          </cell>
          <cell r="AC2540">
            <v>6</v>
          </cell>
        </row>
        <row r="2541">
          <cell r="F2541">
            <v>8779517</v>
          </cell>
          <cell r="G2541">
            <v>48</v>
          </cell>
          <cell r="H2541">
            <v>98</v>
          </cell>
          <cell r="I2541" t="str">
            <v>17</v>
          </cell>
          <cell r="J2541" t="str">
            <v>GB</v>
          </cell>
          <cell r="K2541" t="str">
            <v>24/7</v>
          </cell>
          <cell r="L2541" t="str">
            <v>-</v>
          </cell>
          <cell r="M2541" t="str">
            <v>B</v>
          </cell>
          <cell r="N2541" t="str">
            <v>D</v>
          </cell>
          <cell r="O2541">
            <v>100</v>
          </cell>
          <cell r="P2541">
            <v>85.5</v>
          </cell>
          <cell r="Q2541">
            <v>85.5</v>
          </cell>
          <cell r="R2541">
            <v>0</v>
          </cell>
          <cell r="S2541">
            <v>0</v>
          </cell>
          <cell r="T2541">
            <v>0</v>
          </cell>
          <cell r="U2541">
            <v>0</v>
          </cell>
          <cell r="V2541">
            <v>0</v>
          </cell>
          <cell r="W2541">
            <v>0</v>
          </cell>
          <cell r="X2541">
            <v>0</v>
          </cell>
          <cell r="Y2541">
            <v>70042</v>
          </cell>
          <cell r="Z2541" t="str">
            <v xml:space="preserve">MY WAYZ        </v>
          </cell>
          <cell r="AA2541">
            <v>0</v>
          </cell>
          <cell r="AB2541">
            <v>0</v>
          </cell>
          <cell r="AC2541">
            <v>1</v>
          </cell>
        </row>
        <row r="2542">
          <cell r="F2542">
            <v>6604621</v>
          </cell>
          <cell r="G2542">
            <v>48</v>
          </cell>
          <cell r="H2542">
            <v>98</v>
          </cell>
          <cell r="I2542" t="str">
            <v>21</v>
          </cell>
          <cell r="J2542" t="str">
            <v>TANIA</v>
          </cell>
          <cell r="K2542" t="str">
            <v>15/7</v>
          </cell>
          <cell r="L2542" t="str">
            <v>-</v>
          </cell>
          <cell r="M2542" t="str">
            <v>B</v>
          </cell>
          <cell r="N2542" t="str">
            <v>D</v>
          </cell>
          <cell r="O2542">
            <v>890</v>
          </cell>
          <cell r="P2542">
            <v>475</v>
          </cell>
          <cell r="Q2542">
            <v>475</v>
          </cell>
          <cell r="R2542">
            <v>0</v>
          </cell>
          <cell r="S2542">
            <v>0</v>
          </cell>
          <cell r="T2542">
            <v>0</v>
          </cell>
          <cell r="U2542">
            <v>0</v>
          </cell>
          <cell r="V2542">
            <v>0</v>
          </cell>
          <cell r="W2542">
            <v>0</v>
          </cell>
          <cell r="X2542">
            <v>0</v>
          </cell>
          <cell r="Y2542">
            <v>70078</v>
          </cell>
          <cell r="Z2542" t="str">
            <v>SIRIMAL FOOT WE</v>
          </cell>
          <cell r="AA2542">
            <v>1</v>
          </cell>
          <cell r="AB2542">
            <v>760.68</v>
          </cell>
          <cell r="AC2542">
            <v>0</v>
          </cell>
        </row>
        <row r="2543">
          <cell r="F2543">
            <v>6714524</v>
          </cell>
          <cell r="G2543">
            <v>48</v>
          </cell>
          <cell r="H2543">
            <v>98</v>
          </cell>
          <cell r="I2543" t="str">
            <v>24</v>
          </cell>
          <cell r="J2543" t="str">
            <v>JULIA LAZER-M</v>
          </cell>
          <cell r="K2543" t="str">
            <v>15/7</v>
          </cell>
          <cell r="L2543" t="str">
            <v>-</v>
          </cell>
          <cell r="M2543" t="str">
            <v>B</v>
          </cell>
          <cell r="N2543" t="str">
            <v>D</v>
          </cell>
          <cell r="O2543">
            <v>890</v>
          </cell>
          <cell r="P2543">
            <v>455</v>
          </cell>
          <cell r="Q2543">
            <v>533.92999999999995</v>
          </cell>
          <cell r="R2543">
            <v>0</v>
          </cell>
          <cell r="S2543">
            <v>0</v>
          </cell>
          <cell r="T2543">
            <v>0</v>
          </cell>
          <cell r="U2543">
            <v>0</v>
          </cell>
          <cell r="V2543">
            <v>0</v>
          </cell>
          <cell r="W2543">
            <v>0</v>
          </cell>
          <cell r="X2543">
            <v>0</v>
          </cell>
          <cell r="Y2543">
            <v>70075</v>
          </cell>
          <cell r="Z2543" t="str">
            <v xml:space="preserve">NEW TEAM       </v>
          </cell>
          <cell r="AA2543">
            <v>1</v>
          </cell>
          <cell r="AB2543">
            <v>760.68</v>
          </cell>
          <cell r="AC2543">
            <v>0</v>
          </cell>
        </row>
        <row r="2544">
          <cell r="F2544">
            <v>5745926</v>
          </cell>
          <cell r="G2544">
            <v>48</v>
          </cell>
          <cell r="H2544">
            <v>98</v>
          </cell>
          <cell r="I2544" t="str">
            <v>26</v>
          </cell>
          <cell r="J2544" t="str">
            <v>TOE RING</v>
          </cell>
          <cell r="K2544" t="str">
            <v>07/8</v>
          </cell>
          <cell r="L2544" t="str">
            <v>-</v>
          </cell>
          <cell r="M2544" t="str">
            <v>U</v>
          </cell>
          <cell r="N2544" t="str">
            <v>D</v>
          </cell>
          <cell r="O2544">
            <v>4999</v>
          </cell>
          <cell r="P2544">
            <v>2352</v>
          </cell>
          <cell r="Q2544">
            <v>2352</v>
          </cell>
          <cell r="R2544">
            <v>0</v>
          </cell>
          <cell r="S2544">
            <v>0</v>
          </cell>
          <cell r="T2544">
            <v>0</v>
          </cell>
          <cell r="U2544">
            <v>0</v>
          </cell>
          <cell r="V2544">
            <v>0</v>
          </cell>
          <cell r="W2544">
            <v>0</v>
          </cell>
          <cell r="X2544">
            <v>0</v>
          </cell>
          <cell r="Y2544">
            <v>80005</v>
          </cell>
          <cell r="Z2544" t="str">
            <v xml:space="preserve">BATA INDIA     </v>
          </cell>
          <cell r="AA2544">
            <v>0</v>
          </cell>
          <cell r="AB2544">
            <v>0</v>
          </cell>
          <cell r="AC2544">
            <v>-1</v>
          </cell>
        </row>
        <row r="2545">
          <cell r="F2545">
            <v>3615027</v>
          </cell>
          <cell r="G2545">
            <v>48</v>
          </cell>
          <cell r="H2545">
            <v>98</v>
          </cell>
          <cell r="I2545" t="str">
            <v>27</v>
          </cell>
          <cell r="J2545" t="str">
            <v>SASHA</v>
          </cell>
          <cell r="K2545" t="str">
            <v>38/8</v>
          </cell>
          <cell r="L2545" t="str">
            <v>-</v>
          </cell>
          <cell r="M2545" t="str">
            <v>G</v>
          </cell>
          <cell r="N2545" t="str">
            <v>D</v>
          </cell>
          <cell r="O2545">
            <v>50</v>
          </cell>
          <cell r="P2545">
            <v>238.38</v>
          </cell>
          <cell r="Q2545">
            <v>279.73</v>
          </cell>
          <cell r="R2545">
            <v>0</v>
          </cell>
          <cell r="S2545">
            <v>0</v>
          </cell>
          <cell r="T2545">
            <v>0</v>
          </cell>
          <cell r="U2545">
            <v>0</v>
          </cell>
          <cell r="V2545">
            <v>0</v>
          </cell>
          <cell r="W2545">
            <v>0</v>
          </cell>
          <cell r="X2545">
            <v>0</v>
          </cell>
          <cell r="Y2545">
            <v>70059</v>
          </cell>
          <cell r="Z2545" t="str">
            <v>D &amp; D INDUSTRIE</v>
          </cell>
          <cell r="AA2545">
            <v>0</v>
          </cell>
          <cell r="AB2545">
            <v>0</v>
          </cell>
          <cell r="AC2545">
            <v>0</v>
          </cell>
        </row>
        <row r="2546">
          <cell r="F2546">
            <v>6616527</v>
          </cell>
          <cell r="G2546">
            <v>48</v>
          </cell>
          <cell r="H2546">
            <v>98</v>
          </cell>
          <cell r="I2546" t="str">
            <v>27</v>
          </cell>
          <cell r="J2546" t="str">
            <v>DINUSHA-3S</v>
          </cell>
          <cell r="K2546" t="str">
            <v>38/8</v>
          </cell>
          <cell r="L2546" t="str">
            <v>-</v>
          </cell>
          <cell r="M2546" t="str">
            <v>B</v>
          </cell>
          <cell r="N2546" t="str">
            <v>D</v>
          </cell>
          <cell r="O2546">
            <v>200</v>
          </cell>
          <cell r="P2546">
            <v>354.45</v>
          </cell>
          <cell r="Q2546">
            <v>408.25</v>
          </cell>
          <cell r="R2546">
            <v>0</v>
          </cell>
          <cell r="S2546">
            <v>0</v>
          </cell>
          <cell r="T2546">
            <v>0</v>
          </cell>
          <cell r="U2546">
            <v>0</v>
          </cell>
          <cell r="V2546">
            <v>0</v>
          </cell>
          <cell r="W2546">
            <v>0</v>
          </cell>
          <cell r="X2546">
            <v>0</v>
          </cell>
          <cell r="Y2546">
            <v>70075</v>
          </cell>
          <cell r="Z2546" t="str">
            <v xml:space="preserve">NEW TEAM       </v>
          </cell>
          <cell r="AA2546">
            <v>0</v>
          </cell>
          <cell r="AB2546">
            <v>0</v>
          </cell>
          <cell r="AC2546">
            <v>6</v>
          </cell>
        </row>
        <row r="2547">
          <cell r="F2547">
            <v>3715529</v>
          </cell>
          <cell r="G2547">
            <v>48</v>
          </cell>
          <cell r="H2547">
            <v>98</v>
          </cell>
          <cell r="I2547" t="str">
            <v>29</v>
          </cell>
          <cell r="J2547" t="str">
            <v>LILLY</v>
          </cell>
          <cell r="K2547" t="str">
            <v>38/8</v>
          </cell>
          <cell r="L2547" t="str">
            <v>-</v>
          </cell>
          <cell r="M2547" t="str">
            <v>G</v>
          </cell>
          <cell r="N2547" t="str">
            <v>D</v>
          </cell>
          <cell r="O2547">
            <v>50</v>
          </cell>
          <cell r="P2547">
            <v>220</v>
          </cell>
          <cell r="Q2547">
            <v>220</v>
          </cell>
          <cell r="R2547">
            <v>0</v>
          </cell>
          <cell r="S2547">
            <v>0</v>
          </cell>
          <cell r="T2547">
            <v>0</v>
          </cell>
          <cell r="U2547">
            <v>0</v>
          </cell>
          <cell r="V2547">
            <v>0</v>
          </cell>
          <cell r="W2547">
            <v>1</v>
          </cell>
          <cell r="X2547">
            <v>42.74</v>
          </cell>
          <cell r="Y2547">
            <v>70091</v>
          </cell>
          <cell r="Z2547" t="str">
            <v>PREMALAL ENTERP</v>
          </cell>
          <cell r="AA2547">
            <v>0</v>
          </cell>
          <cell r="AB2547">
            <v>0</v>
          </cell>
          <cell r="AC2547">
            <v>0</v>
          </cell>
        </row>
        <row r="2548">
          <cell r="F2548">
            <v>8398731</v>
          </cell>
          <cell r="G2548">
            <v>48</v>
          </cell>
          <cell r="H2548">
            <v>98</v>
          </cell>
          <cell r="I2548" t="str">
            <v>31</v>
          </cell>
          <cell r="J2548" t="str">
            <v>STF</v>
          </cell>
          <cell r="K2548" t="str">
            <v>08/8</v>
          </cell>
          <cell r="L2548" t="str">
            <v>+</v>
          </cell>
          <cell r="M2548" t="str">
            <v>P</v>
          </cell>
          <cell r="N2548" t="str">
            <v>D</v>
          </cell>
          <cell r="O2548">
            <v>4999</v>
          </cell>
          <cell r="P2548">
            <v>2658</v>
          </cell>
          <cell r="Q2548">
            <v>2658</v>
          </cell>
          <cell r="R2548">
            <v>0</v>
          </cell>
          <cell r="S2548">
            <v>0</v>
          </cell>
          <cell r="T2548">
            <v>0</v>
          </cell>
          <cell r="U2548">
            <v>0</v>
          </cell>
          <cell r="V2548">
            <v>0</v>
          </cell>
          <cell r="W2548">
            <v>0</v>
          </cell>
          <cell r="X2548">
            <v>0</v>
          </cell>
          <cell r="Y2548">
            <v>80005</v>
          </cell>
          <cell r="Z2548" t="str">
            <v xml:space="preserve">BATA INDIA     </v>
          </cell>
          <cell r="AA2548">
            <v>0</v>
          </cell>
          <cell r="AB2548">
            <v>0</v>
          </cell>
          <cell r="AC2548">
            <v>0</v>
          </cell>
        </row>
        <row r="2549">
          <cell r="F2549">
            <v>6741934</v>
          </cell>
          <cell r="G2549">
            <v>48</v>
          </cell>
          <cell r="H2549">
            <v>98</v>
          </cell>
          <cell r="I2549" t="str">
            <v>34</v>
          </cell>
          <cell r="J2549" t="str">
            <v>LAZER LATIN</v>
          </cell>
          <cell r="K2549" t="str">
            <v>38/8</v>
          </cell>
          <cell r="L2549" t="str">
            <v>-</v>
          </cell>
          <cell r="M2549" t="str">
            <v>B</v>
          </cell>
          <cell r="N2549" t="str">
            <v>D</v>
          </cell>
          <cell r="O2549">
            <v>700</v>
          </cell>
          <cell r="P2549">
            <v>2408.75</v>
          </cell>
          <cell r="Q2549">
            <v>2543</v>
          </cell>
          <cell r="R2549">
            <v>0</v>
          </cell>
          <cell r="S2549">
            <v>0</v>
          </cell>
          <cell r="T2549">
            <v>0</v>
          </cell>
          <cell r="U2549">
            <v>0</v>
          </cell>
          <cell r="V2549">
            <v>0</v>
          </cell>
          <cell r="W2549">
            <v>2</v>
          </cell>
          <cell r="X2549">
            <v>2562.8200000000002</v>
          </cell>
          <cell r="Y2549">
            <v>80005</v>
          </cell>
          <cell r="Z2549" t="str">
            <v xml:space="preserve">BATA INDIA     </v>
          </cell>
          <cell r="AA2549">
            <v>3</v>
          </cell>
          <cell r="AB2549">
            <v>7904.39</v>
          </cell>
          <cell r="AC2549">
            <v>26</v>
          </cell>
        </row>
        <row r="2550">
          <cell r="F2550">
            <v>3216538</v>
          </cell>
          <cell r="G2550">
            <v>48</v>
          </cell>
          <cell r="H2550">
            <v>98</v>
          </cell>
          <cell r="I2550" t="str">
            <v>38</v>
          </cell>
          <cell r="J2550" t="str">
            <v>SAM 1-L</v>
          </cell>
          <cell r="K2550" t="str">
            <v>38/8</v>
          </cell>
          <cell r="L2550" t="str">
            <v>-</v>
          </cell>
          <cell r="M2550" t="str">
            <v>F</v>
          </cell>
          <cell r="N2550" t="str">
            <v>D</v>
          </cell>
          <cell r="O2550">
            <v>200</v>
          </cell>
          <cell r="P2550">
            <v>534.1</v>
          </cell>
          <cell r="Q2550">
            <v>626.75</v>
          </cell>
          <cell r="R2550">
            <v>0</v>
          </cell>
          <cell r="S2550">
            <v>0</v>
          </cell>
          <cell r="T2550">
            <v>0</v>
          </cell>
          <cell r="U2550">
            <v>0</v>
          </cell>
          <cell r="V2550">
            <v>0</v>
          </cell>
          <cell r="W2550">
            <v>0</v>
          </cell>
          <cell r="X2550">
            <v>0</v>
          </cell>
          <cell r="Y2550">
            <v>70093</v>
          </cell>
          <cell r="Z2550" t="str">
            <v>OGEL SHOE COMPA</v>
          </cell>
          <cell r="AA2550">
            <v>0</v>
          </cell>
          <cell r="AB2550">
            <v>0</v>
          </cell>
          <cell r="AC2550">
            <v>1</v>
          </cell>
        </row>
        <row r="2551">
          <cell r="F2551">
            <v>8030240</v>
          </cell>
          <cell r="G2551">
            <v>48</v>
          </cell>
          <cell r="H2551">
            <v>98</v>
          </cell>
          <cell r="I2551" t="str">
            <v>40</v>
          </cell>
          <cell r="J2551" t="str">
            <v>R</v>
          </cell>
          <cell r="K2551" t="str">
            <v>00/0</v>
          </cell>
          <cell r="L2551" t="str">
            <v/>
          </cell>
          <cell r="M2551" t="str">
            <v>B</v>
          </cell>
          <cell r="N2551" t="str">
            <v>D</v>
          </cell>
          <cell r="O2551">
            <v>240</v>
          </cell>
          <cell r="P2551">
            <v>128</v>
          </cell>
          <cell r="Q2551">
            <v>128</v>
          </cell>
          <cell r="R2551">
            <v>0</v>
          </cell>
          <cell r="S2551">
            <v>0</v>
          </cell>
          <cell r="T2551">
            <v>0</v>
          </cell>
          <cell r="U2551">
            <v>0</v>
          </cell>
          <cell r="V2551">
            <v>0</v>
          </cell>
          <cell r="W2551">
            <v>0</v>
          </cell>
          <cell r="X2551">
            <v>0</v>
          </cell>
          <cell r="Y2551">
            <v>14100</v>
          </cell>
          <cell r="Z2551" t="str">
            <v>LEATHER FACTORY</v>
          </cell>
          <cell r="AA2551">
            <v>0</v>
          </cell>
          <cell r="AB2551">
            <v>0</v>
          </cell>
          <cell r="AC2551">
            <v>71</v>
          </cell>
        </row>
        <row r="2552">
          <cell r="F2552">
            <v>8030140</v>
          </cell>
          <cell r="G2552">
            <v>48</v>
          </cell>
          <cell r="H2552">
            <v>98</v>
          </cell>
          <cell r="I2552" t="str">
            <v>40</v>
          </cell>
          <cell r="J2552" t="str">
            <v>R</v>
          </cell>
          <cell r="K2552" t="str">
            <v>00/0</v>
          </cell>
          <cell r="L2552" t="str">
            <v/>
          </cell>
          <cell r="M2552" t="str">
            <v>B</v>
          </cell>
          <cell r="N2552" t="str">
            <v>D</v>
          </cell>
          <cell r="O2552">
            <v>140</v>
          </cell>
          <cell r="P2552">
            <v>75</v>
          </cell>
          <cell r="Q2552">
            <v>75</v>
          </cell>
          <cell r="R2552">
            <v>0</v>
          </cell>
          <cell r="S2552">
            <v>0</v>
          </cell>
          <cell r="T2552">
            <v>0</v>
          </cell>
          <cell r="U2552">
            <v>0</v>
          </cell>
          <cell r="V2552">
            <v>0</v>
          </cell>
          <cell r="W2552">
            <v>0</v>
          </cell>
          <cell r="X2552">
            <v>0</v>
          </cell>
          <cell r="Y2552">
            <v>14100</v>
          </cell>
          <cell r="Z2552" t="str">
            <v>LEATHER FACTORY</v>
          </cell>
          <cell r="AA2552">
            <v>0</v>
          </cell>
          <cell r="AB2552">
            <v>0</v>
          </cell>
          <cell r="AC2552">
            <v>0</v>
          </cell>
        </row>
        <row r="2553">
          <cell r="F2553">
            <v>3200140</v>
          </cell>
          <cell r="G2553">
            <v>48</v>
          </cell>
          <cell r="H2553">
            <v>98</v>
          </cell>
          <cell r="I2553" t="str">
            <v>40</v>
          </cell>
          <cell r="J2553" t="str">
            <v>R</v>
          </cell>
          <cell r="K2553" t="str">
            <v>00/0</v>
          </cell>
          <cell r="L2553" t="str">
            <v/>
          </cell>
          <cell r="M2553" t="str">
            <v>B</v>
          </cell>
          <cell r="N2553" t="str">
            <v>D</v>
          </cell>
          <cell r="O2553">
            <v>140</v>
          </cell>
          <cell r="P2553">
            <v>75</v>
          </cell>
          <cell r="Q2553">
            <v>75</v>
          </cell>
          <cell r="R2553">
            <v>1</v>
          </cell>
          <cell r="S2553">
            <v>3</v>
          </cell>
          <cell r="T2553">
            <v>0</v>
          </cell>
          <cell r="U2553">
            <v>2</v>
          </cell>
          <cell r="V2553">
            <v>169.24</v>
          </cell>
          <cell r="W2553">
            <v>94</v>
          </cell>
          <cell r="X2553">
            <v>9951.56</v>
          </cell>
          <cell r="Y2553">
            <v>14100</v>
          </cell>
          <cell r="Z2553" t="str">
            <v>LEATHER FACTORY</v>
          </cell>
          <cell r="AA2553">
            <v>133</v>
          </cell>
          <cell r="AB2553">
            <v>15661.11</v>
          </cell>
          <cell r="AC2553">
            <v>328</v>
          </cell>
        </row>
        <row r="2554">
          <cell r="F2554">
            <v>5670240</v>
          </cell>
          <cell r="G2554">
            <v>48</v>
          </cell>
          <cell r="H2554">
            <v>98</v>
          </cell>
          <cell r="I2554" t="str">
            <v>40</v>
          </cell>
          <cell r="J2554" t="str">
            <v>R</v>
          </cell>
          <cell r="K2554" t="str">
            <v>00/0</v>
          </cell>
          <cell r="L2554" t="str">
            <v/>
          </cell>
          <cell r="M2554" t="str">
            <v>J</v>
          </cell>
          <cell r="N2554" t="str">
            <v>D</v>
          </cell>
          <cell r="O2554">
            <v>240</v>
          </cell>
          <cell r="P2554">
            <v>126.73</v>
          </cell>
          <cell r="Q2554">
            <v>128</v>
          </cell>
          <cell r="R2554">
            <v>0</v>
          </cell>
          <cell r="S2554">
            <v>0</v>
          </cell>
          <cell r="T2554">
            <v>0</v>
          </cell>
          <cell r="U2554">
            <v>0</v>
          </cell>
          <cell r="V2554">
            <v>0</v>
          </cell>
          <cell r="W2554">
            <v>1</v>
          </cell>
          <cell r="X2554">
            <v>205.13</v>
          </cell>
          <cell r="Y2554">
            <v>14100</v>
          </cell>
          <cell r="Z2554" t="str">
            <v>LEATHER FACTORY</v>
          </cell>
          <cell r="AA2554">
            <v>5</v>
          </cell>
          <cell r="AB2554">
            <v>859.48</v>
          </cell>
          <cell r="AC2554">
            <v>323</v>
          </cell>
        </row>
        <row r="2555">
          <cell r="F2555">
            <v>3775541</v>
          </cell>
          <cell r="G2555">
            <v>48</v>
          </cell>
          <cell r="H2555">
            <v>98</v>
          </cell>
          <cell r="I2555" t="str">
            <v>41</v>
          </cell>
          <cell r="J2555" t="str">
            <v>PANDA</v>
          </cell>
          <cell r="K2555" t="str">
            <v>38/8</v>
          </cell>
          <cell r="L2555" t="str">
            <v>-</v>
          </cell>
          <cell r="M2555" t="str">
            <v>B</v>
          </cell>
          <cell r="N2555" t="str">
            <v>D</v>
          </cell>
          <cell r="O2555">
            <v>50</v>
          </cell>
          <cell r="P2555">
            <v>98</v>
          </cell>
          <cell r="Q2555">
            <v>98</v>
          </cell>
          <cell r="R2555">
            <v>0</v>
          </cell>
          <cell r="S2555">
            <v>0</v>
          </cell>
          <cell r="T2555">
            <v>0</v>
          </cell>
          <cell r="U2555">
            <v>0</v>
          </cell>
          <cell r="V2555">
            <v>0</v>
          </cell>
          <cell r="W2555">
            <v>0</v>
          </cell>
          <cell r="X2555">
            <v>0</v>
          </cell>
          <cell r="Y2555">
            <v>14100</v>
          </cell>
          <cell r="Z2555" t="str">
            <v>LEATHER FACTORY</v>
          </cell>
          <cell r="AA2555">
            <v>0</v>
          </cell>
          <cell r="AB2555">
            <v>0</v>
          </cell>
          <cell r="AC2555">
            <v>8</v>
          </cell>
        </row>
        <row r="2556">
          <cell r="F2556">
            <v>2599045</v>
          </cell>
          <cell r="G2556">
            <v>48</v>
          </cell>
          <cell r="H2556">
            <v>98</v>
          </cell>
          <cell r="I2556" t="str">
            <v>45</v>
          </cell>
          <cell r="J2556" t="str">
            <v>GOOFY</v>
          </cell>
          <cell r="K2556" t="str">
            <v>38/8</v>
          </cell>
          <cell r="L2556" t="str">
            <v>-</v>
          </cell>
          <cell r="M2556" t="str">
            <v>G</v>
          </cell>
          <cell r="N2556" t="str">
            <v>D</v>
          </cell>
          <cell r="O2556">
            <v>200</v>
          </cell>
          <cell r="P2556">
            <v>442</v>
          </cell>
          <cell r="Q2556">
            <v>442</v>
          </cell>
          <cell r="R2556">
            <v>0</v>
          </cell>
          <cell r="S2556">
            <v>0</v>
          </cell>
          <cell r="T2556">
            <v>0</v>
          </cell>
          <cell r="U2556">
            <v>0</v>
          </cell>
          <cell r="V2556">
            <v>0</v>
          </cell>
          <cell r="W2556">
            <v>7</v>
          </cell>
          <cell r="X2556">
            <v>1196.58</v>
          </cell>
          <cell r="Y2556">
            <v>14100</v>
          </cell>
          <cell r="Z2556" t="str">
            <v>LEATHER FACTORY</v>
          </cell>
          <cell r="AA2556">
            <v>1</v>
          </cell>
          <cell r="AB2556">
            <v>-330.41</v>
          </cell>
          <cell r="AC2556">
            <v>10</v>
          </cell>
        </row>
        <row r="2557">
          <cell r="F2557">
            <v>8776547</v>
          </cell>
          <cell r="G2557">
            <v>48</v>
          </cell>
          <cell r="H2557">
            <v>98</v>
          </cell>
          <cell r="I2557" t="str">
            <v>47</v>
          </cell>
          <cell r="J2557" t="str">
            <v>GRAFITY</v>
          </cell>
          <cell r="K2557" t="str">
            <v>38/8</v>
          </cell>
          <cell r="L2557" t="str">
            <v>-</v>
          </cell>
          <cell r="M2557" t="str">
            <v>J</v>
          </cell>
          <cell r="N2557" t="str">
            <v>D</v>
          </cell>
          <cell r="O2557">
            <v>100</v>
          </cell>
          <cell r="P2557">
            <v>190</v>
          </cell>
          <cell r="Q2557">
            <v>222.96</v>
          </cell>
          <cell r="R2557">
            <v>0</v>
          </cell>
          <cell r="S2557">
            <v>0</v>
          </cell>
          <cell r="T2557">
            <v>0</v>
          </cell>
          <cell r="U2557">
            <v>0</v>
          </cell>
          <cell r="V2557">
            <v>0</v>
          </cell>
          <cell r="W2557">
            <v>13</v>
          </cell>
          <cell r="X2557">
            <v>1111.1099999999999</v>
          </cell>
          <cell r="Y2557">
            <v>70035</v>
          </cell>
          <cell r="Z2557" t="str">
            <v xml:space="preserve">LAKPA FOOTWEAR </v>
          </cell>
          <cell r="AA2557">
            <v>0</v>
          </cell>
          <cell r="AB2557">
            <v>0</v>
          </cell>
          <cell r="AC2557">
            <v>14</v>
          </cell>
        </row>
        <row r="2558">
          <cell r="F2558">
            <v>2619348</v>
          </cell>
          <cell r="G2558">
            <v>48</v>
          </cell>
          <cell r="H2558">
            <v>98</v>
          </cell>
          <cell r="I2558" t="str">
            <v>48</v>
          </cell>
          <cell r="J2558" t="str">
            <v>KOOL KIDS HUNK</v>
          </cell>
          <cell r="K2558" t="str">
            <v>38/8</v>
          </cell>
          <cell r="L2558" t="str">
            <v>-</v>
          </cell>
          <cell r="M2558" t="str">
            <v>B</v>
          </cell>
          <cell r="N2558" t="str">
            <v>D</v>
          </cell>
          <cell r="O2558">
            <v>300</v>
          </cell>
          <cell r="P2558">
            <v>466</v>
          </cell>
          <cell r="Q2558">
            <v>466</v>
          </cell>
          <cell r="R2558">
            <v>0</v>
          </cell>
          <cell r="S2558">
            <v>0</v>
          </cell>
          <cell r="T2558">
            <v>0</v>
          </cell>
          <cell r="U2558">
            <v>0</v>
          </cell>
          <cell r="V2558">
            <v>0</v>
          </cell>
          <cell r="W2558">
            <v>0</v>
          </cell>
          <cell r="X2558">
            <v>0</v>
          </cell>
          <cell r="Y2558">
            <v>14240</v>
          </cell>
          <cell r="Z2558" t="str">
            <v>LEATHER FACTORY</v>
          </cell>
          <cell r="AA2558">
            <v>0</v>
          </cell>
          <cell r="AB2558">
            <v>0</v>
          </cell>
          <cell r="AC2558">
            <v>1</v>
          </cell>
        </row>
        <row r="2559">
          <cell r="F2559">
            <v>4515549</v>
          </cell>
          <cell r="G2559">
            <v>48</v>
          </cell>
          <cell r="H2559">
            <v>98</v>
          </cell>
          <cell r="I2559" t="str">
            <v>49</v>
          </cell>
          <cell r="J2559" t="str">
            <v>CHERRY QQ</v>
          </cell>
          <cell r="K2559" t="str">
            <v>49/7</v>
          </cell>
          <cell r="L2559" t="str">
            <v>+</v>
          </cell>
          <cell r="M2559" t="str">
            <v>B</v>
          </cell>
          <cell r="N2559" t="str">
            <v>D</v>
          </cell>
          <cell r="O2559">
            <v>1999</v>
          </cell>
          <cell r="P2559">
            <v>825</v>
          </cell>
          <cell r="Q2559">
            <v>825</v>
          </cell>
          <cell r="R2559">
            <v>0</v>
          </cell>
          <cell r="S2559">
            <v>0</v>
          </cell>
          <cell r="T2559">
            <v>0</v>
          </cell>
          <cell r="U2559">
            <v>0</v>
          </cell>
          <cell r="V2559">
            <v>0</v>
          </cell>
          <cell r="W2559">
            <v>2</v>
          </cell>
          <cell r="X2559">
            <v>3417.1</v>
          </cell>
          <cell r="Y2559">
            <v>70056</v>
          </cell>
          <cell r="Z2559" t="str">
            <v xml:space="preserve">SAF SHOES      </v>
          </cell>
          <cell r="AA2559">
            <v>7</v>
          </cell>
          <cell r="AB2559">
            <v>11959.85</v>
          </cell>
          <cell r="AC2559">
            <v>1</v>
          </cell>
        </row>
        <row r="2560">
          <cell r="F2560">
            <v>8776049</v>
          </cell>
          <cell r="G2560">
            <v>48</v>
          </cell>
          <cell r="H2560">
            <v>98</v>
          </cell>
          <cell r="I2560" t="str">
            <v>49</v>
          </cell>
          <cell r="J2560" t="str">
            <v>B-JOY</v>
          </cell>
          <cell r="K2560" t="str">
            <v>38/8</v>
          </cell>
          <cell r="L2560" t="str">
            <v>-</v>
          </cell>
          <cell r="M2560" t="str">
            <v>B</v>
          </cell>
          <cell r="N2560" t="str">
            <v>D</v>
          </cell>
          <cell r="O2560">
            <v>50</v>
          </cell>
          <cell r="P2560">
            <v>124</v>
          </cell>
          <cell r="Q2560">
            <v>124</v>
          </cell>
          <cell r="R2560">
            <v>1</v>
          </cell>
          <cell r="S2560">
            <v>0</v>
          </cell>
          <cell r="T2560">
            <v>7</v>
          </cell>
          <cell r="U2560">
            <v>1</v>
          </cell>
          <cell r="V2560">
            <v>42.74</v>
          </cell>
          <cell r="W2560">
            <v>36</v>
          </cell>
          <cell r="X2560">
            <v>2812.14</v>
          </cell>
          <cell r="Y2560">
            <v>14100</v>
          </cell>
          <cell r="Z2560" t="str">
            <v>LEATHER FACTORY</v>
          </cell>
          <cell r="AA2560">
            <v>2</v>
          </cell>
          <cell r="AB2560">
            <v>340.18</v>
          </cell>
          <cell r="AC2560">
            <v>164</v>
          </cell>
        </row>
        <row r="2561">
          <cell r="F2561">
            <v>4518050</v>
          </cell>
          <cell r="G2561">
            <v>48</v>
          </cell>
          <cell r="H2561">
            <v>98</v>
          </cell>
          <cell r="I2561" t="str">
            <v>50</v>
          </cell>
          <cell r="J2561" t="str">
            <v>SPORTAGE</v>
          </cell>
          <cell r="K2561" t="str">
            <v>15/7</v>
          </cell>
          <cell r="L2561" t="str">
            <v>-</v>
          </cell>
          <cell r="M2561" t="str">
            <v>B</v>
          </cell>
          <cell r="N2561" t="str">
            <v>D</v>
          </cell>
          <cell r="O2561">
            <v>1790</v>
          </cell>
          <cell r="P2561">
            <v>853.88</v>
          </cell>
          <cell r="Q2561">
            <v>850</v>
          </cell>
          <cell r="R2561">
            <v>0</v>
          </cell>
          <cell r="S2561">
            <v>0</v>
          </cell>
          <cell r="T2561">
            <v>0</v>
          </cell>
          <cell r="U2561">
            <v>0</v>
          </cell>
          <cell r="V2561">
            <v>0</v>
          </cell>
          <cell r="W2561">
            <v>1</v>
          </cell>
          <cell r="X2561">
            <v>1223.93</v>
          </cell>
          <cell r="Y2561">
            <v>70056</v>
          </cell>
          <cell r="Z2561" t="str">
            <v xml:space="preserve">SAF SHOES      </v>
          </cell>
          <cell r="AA2561">
            <v>0</v>
          </cell>
          <cell r="AB2561">
            <v>0</v>
          </cell>
          <cell r="AC2561">
            <v>2</v>
          </cell>
        </row>
        <row r="2562">
          <cell r="F2562">
            <v>5000250</v>
          </cell>
          <cell r="G2562">
            <v>48</v>
          </cell>
          <cell r="H2562">
            <v>98</v>
          </cell>
          <cell r="I2562" t="str">
            <v>50</v>
          </cell>
          <cell r="J2562" t="str">
            <v>L-LAD LIQ</v>
          </cell>
          <cell r="K2562" t="str">
            <v>00/0</v>
          </cell>
          <cell r="L2562" t="str">
            <v/>
          </cell>
          <cell r="M2562" t="str">
            <v>B</v>
          </cell>
          <cell r="N2562" t="str">
            <v>D</v>
          </cell>
          <cell r="O2562">
            <v>250</v>
          </cell>
          <cell r="P2562">
            <v>258.93</v>
          </cell>
          <cell r="Q2562">
            <v>258</v>
          </cell>
          <cell r="R2562">
            <v>0</v>
          </cell>
          <cell r="S2562">
            <v>0</v>
          </cell>
          <cell r="T2562">
            <v>0</v>
          </cell>
          <cell r="U2562">
            <v>0</v>
          </cell>
          <cell r="V2562">
            <v>0</v>
          </cell>
          <cell r="W2562">
            <v>0</v>
          </cell>
          <cell r="X2562">
            <v>0</v>
          </cell>
          <cell r="Y2562">
            <v>14100</v>
          </cell>
          <cell r="Z2562" t="str">
            <v>LEATHER FACTORY</v>
          </cell>
          <cell r="AA2562">
            <v>0</v>
          </cell>
          <cell r="AB2562">
            <v>0</v>
          </cell>
          <cell r="AC2562">
            <v>0</v>
          </cell>
        </row>
        <row r="2563">
          <cell r="F2563">
            <v>8536052</v>
          </cell>
          <cell r="G2563">
            <v>48</v>
          </cell>
          <cell r="H2563">
            <v>98</v>
          </cell>
          <cell r="I2563" t="str">
            <v>52</v>
          </cell>
          <cell r="J2563" t="str">
            <v>FOOTIN</v>
          </cell>
          <cell r="K2563" t="str">
            <v>38/8</v>
          </cell>
          <cell r="L2563" t="str">
            <v>-</v>
          </cell>
          <cell r="M2563" t="str">
            <v>B</v>
          </cell>
          <cell r="N2563" t="str">
            <v>D</v>
          </cell>
          <cell r="O2563">
            <v>700</v>
          </cell>
          <cell r="P2563">
            <v>2310.37</v>
          </cell>
          <cell r="Q2563">
            <v>2303</v>
          </cell>
          <cell r="R2563">
            <v>0</v>
          </cell>
          <cell r="S2563">
            <v>0</v>
          </cell>
          <cell r="T2563">
            <v>0</v>
          </cell>
          <cell r="U2563">
            <v>0</v>
          </cell>
          <cell r="V2563">
            <v>0</v>
          </cell>
          <cell r="W2563">
            <v>6</v>
          </cell>
          <cell r="X2563">
            <v>3589.74</v>
          </cell>
          <cell r="Y2563">
            <v>80005</v>
          </cell>
          <cell r="Z2563" t="str">
            <v xml:space="preserve">BATA INDIA     </v>
          </cell>
          <cell r="AA2563">
            <v>19</v>
          </cell>
          <cell r="AB2563">
            <v>41871.879999999997</v>
          </cell>
          <cell r="AC2563">
            <v>47</v>
          </cell>
        </row>
        <row r="2564">
          <cell r="F2564">
            <v>3616057</v>
          </cell>
          <cell r="G2564">
            <v>48</v>
          </cell>
          <cell r="H2564">
            <v>98</v>
          </cell>
          <cell r="I2564" t="str">
            <v>57</v>
          </cell>
          <cell r="J2564" t="str">
            <v>LAVENDER</v>
          </cell>
          <cell r="K2564" t="str">
            <v>38/8</v>
          </cell>
          <cell r="L2564" t="str">
            <v>-</v>
          </cell>
          <cell r="M2564" t="str">
            <v>G</v>
          </cell>
          <cell r="N2564" t="str">
            <v>D</v>
          </cell>
          <cell r="O2564">
            <v>50</v>
          </cell>
          <cell r="P2564">
            <v>261.33</v>
          </cell>
          <cell r="Q2564">
            <v>306.66000000000003</v>
          </cell>
          <cell r="R2564">
            <v>0</v>
          </cell>
          <cell r="S2564">
            <v>0</v>
          </cell>
          <cell r="T2564">
            <v>0</v>
          </cell>
          <cell r="U2564">
            <v>0</v>
          </cell>
          <cell r="V2564">
            <v>0</v>
          </cell>
          <cell r="W2564">
            <v>0</v>
          </cell>
          <cell r="X2564">
            <v>0</v>
          </cell>
          <cell r="Y2564">
            <v>70059</v>
          </cell>
          <cell r="Z2564" t="str">
            <v>D &amp; D INDUSTRIE</v>
          </cell>
          <cell r="AA2564">
            <v>0</v>
          </cell>
          <cell r="AB2564">
            <v>0</v>
          </cell>
          <cell r="AC2564">
            <v>0</v>
          </cell>
        </row>
        <row r="2565">
          <cell r="F2565">
            <v>2616057</v>
          </cell>
          <cell r="G2565">
            <v>48</v>
          </cell>
          <cell r="H2565">
            <v>98</v>
          </cell>
          <cell r="I2565" t="str">
            <v>57</v>
          </cell>
          <cell r="J2565" t="str">
            <v>LAVENDER</v>
          </cell>
          <cell r="K2565" t="str">
            <v>38/8</v>
          </cell>
          <cell r="L2565" t="str">
            <v>-</v>
          </cell>
          <cell r="M2565" t="str">
            <v>G</v>
          </cell>
          <cell r="N2565" t="str">
            <v>D</v>
          </cell>
          <cell r="O2565">
            <v>100</v>
          </cell>
          <cell r="P2565">
            <v>261.33</v>
          </cell>
          <cell r="Q2565">
            <v>306.66000000000003</v>
          </cell>
          <cell r="R2565">
            <v>0</v>
          </cell>
          <cell r="S2565">
            <v>0</v>
          </cell>
          <cell r="T2565">
            <v>0</v>
          </cell>
          <cell r="U2565">
            <v>0</v>
          </cell>
          <cell r="V2565">
            <v>0</v>
          </cell>
          <cell r="W2565">
            <v>0</v>
          </cell>
          <cell r="X2565">
            <v>0</v>
          </cell>
          <cell r="Y2565">
            <v>70059</v>
          </cell>
          <cell r="Z2565" t="str">
            <v>D &amp; D INDUSTRIE</v>
          </cell>
          <cell r="AA2565">
            <v>0</v>
          </cell>
          <cell r="AB2565">
            <v>0</v>
          </cell>
          <cell r="AC2565">
            <v>2</v>
          </cell>
        </row>
        <row r="2566">
          <cell r="F2566">
            <v>3891059</v>
          </cell>
          <cell r="G2566">
            <v>48</v>
          </cell>
          <cell r="H2566">
            <v>98</v>
          </cell>
          <cell r="I2566" t="str">
            <v>59</v>
          </cell>
          <cell r="J2566" t="str">
            <v>RALLY-V</v>
          </cell>
          <cell r="K2566" t="str">
            <v>38/8</v>
          </cell>
          <cell r="L2566" t="str">
            <v>-</v>
          </cell>
          <cell r="M2566" t="str">
            <v>B</v>
          </cell>
          <cell r="N2566" t="str">
            <v>D</v>
          </cell>
          <cell r="O2566">
            <v>200</v>
          </cell>
          <cell r="P2566">
            <v>638</v>
          </cell>
          <cell r="Q2566">
            <v>638</v>
          </cell>
          <cell r="R2566">
            <v>0</v>
          </cell>
          <cell r="S2566">
            <v>0</v>
          </cell>
          <cell r="T2566">
            <v>0</v>
          </cell>
          <cell r="U2566">
            <v>0</v>
          </cell>
          <cell r="V2566">
            <v>0</v>
          </cell>
          <cell r="W2566">
            <v>0</v>
          </cell>
          <cell r="X2566">
            <v>0</v>
          </cell>
          <cell r="Y2566">
            <v>13262</v>
          </cell>
          <cell r="Z2566" t="str">
            <v xml:space="preserve">D.I.P.         </v>
          </cell>
          <cell r="AA2566">
            <v>1</v>
          </cell>
          <cell r="AB2566">
            <v>330</v>
          </cell>
          <cell r="AC2566">
            <v>30</v>
          </cell>
        </row>
        <row r="2567">
          <cell r="F2567">
            <v>4891059</v>
          </cell>
          <cell r="G2567">
            <v>48</v>
          </cell>
          <cell r="H2567">
            <v>98</v>
          </cell>
          <cell r="I2567" t="str">
            <v>59</v>
          </cell>
          <cell r="J2567" t="str">
            <v>RALLY-V</v>
          </cell>
          <cell r="K2567" t="str">
            <v>38/8</v>
          </cell>
          <cell r="L2567" t="str">
            <v>-</v>
          </cell>
          <cell r="M2567" t="str">
            <v>B</v>
          </cell>
          <cell r="N2567" t="str">
            <v>D</v>
          </cell>
          <cell r="O2567">
            <v>300</v>
          </cell>
          <cell r="P2567">
            <v>710</v>
          </cell>
          <cell r="Q2567">
            <v>710</v>
          </cell>
          <cell r="R2567">
            <v>0</v>
          </cell>
          <cell r="S2567">
            <v>0</v>
          </cell>
          <cell r="T2567">
            <v>0</v>
          </cell>
          <cell r="U2567">
            <v>0</v>
          </cell>
          <cell r="V2567">
            <v>0</v>
          </cell>
          <cell r="W2567">
            <v>0</v>
          </cell>
          <cell r="X2567">
            <v>0</v>
          </cell>
          <cell r="Y2567">
            <v>13262</v>
          </cell>
          <cell r="Z2567" t="str">
            <v xml:space="preserve">D.I.P.         </v>
          </cell>
          <cell r="AA2567">
            <v>5</v>
          </cell>
          <cell r="AB2567">
            <v>811.95</v>
          </cell>
          <cell r="AC2567">
            <v>3</v>
          </cell>
        </row>
        <row r="2568">
          <cell r="F2568">
            <v>8896059</v>
          </cell>
          <cell r="G2568">
            <v>48</v>
          </cell>
          <cell r="H2568">
            <v>98</v>
          </cell>
          <cell r="I2568" t="str">
            <v>59</v>
          </cell>
          <cell r="J2568" t="str">
            <v>RALLY-V</v>
          </cell>
          <cell r="K2568" t="str">
            <v>38/8</v>
          </cell>
          <cell r="L2568" t="str">
            <v>-</v>
          </cell>
          <cell r="M2568" t="str">
            <v>B</v>
          </cell>
          <cell r="N2568" t="str">
            <v>D</v>
          </cell>
          <cell r="O2568">
            <v>300</v>
          </cell>
          <cell r="P2568">
            <v>838</v>
          </cell>
          <cell r="Q2568">
            <v>838</v>
          </cell>
          <cell r="R2568">
            <v>0</v>
          </cell>
          <cell r="S2568">
            <v>0</v>
          </cell>
          <cell r="T2568">
            <v>0</v>
          </cell>
          <cell r="U2568">
            <v>0</v>
          </cell>
          <cell r="V2568">
            <v>0</v>
          </cell>
          <cell r="W2568">
            <v>0</v>
          </cell>
          <cell r="X2568">
            <v>0</v>
          </cell>
          <cell r="Y2568">
            <v>13262</v>
          </cell>
          <cell r="Z2568" t="str">
            <v xml:space="preserve">D.I.P.         </v>
          </cell>
          <cell r="AA2568">
            <v>0</v>
          </cell>
          <cell r="AB2568">
            <v>0</v>
          </cell>
          <cell r="AC2568">
            <v>1</v>
          </cell>
        </row>
        <row r="2569">
          <cell r="F2569">
            <v>6614561</v>
          </cell>
          <cell r="G2569">
            <v>48</v>
          </cell>
          <cell r="H2569">
            <v>98</v>
          </cell>
          <cell r="I2569" t="str">
            <v>61</v>
          </cell>
          <cell r="J2569" t="str">
            <v>LIYAHA SL-S11</v>
          </cell>
          <cell r="K2569" t="str">
            <v>07/8</v>
          </cell>
          <cell r="L2569" t="str">
            <v>-</v>
          </cell>
          <cell r="M2569" t="str">
            <v>B</v>
          </cell>
          <cell r="N2569" t="str">
            <v>D</v>
          </cell>
          <cell r="O2569">
            <v>1790</v>
          </cell>
          <cell r="P2569">
            <v>727.16</v>
          </cell>
          <cell r="Q2569">
            <v>853.3</v>
          </cell>
          <cell r="R2569">
            <v>0</v>
          </cell>
          <cell r="S2569">
            <v>0</v>
          </cell>
          <cell r="T2569">
            <v>0</v>
          </cell>
          <cell r="U2569">
            <v>0</v>
          </cell>
          <cell r="V2569">
            <v>0</v>
          </cell>
          <cell r="W2569">
            <v>0</v>
          </cell>
          <cell r="X2569">
            <v>0</v>
          </cell>
          <cell r="Y2569">
            <v>70008</v>
          </cell>
          <cell r="Z2569" t="str">
            <v>SININDU ENTERPR</v>
          </cell>
          <cell r="AA2569">
            <v>0</v>
          </cell>
          <cell r="AB2569">
            <v>0</v>
          </cell>
          <cell r="AC2569">
            <v>1</v>
          </cell>
        </row>
        <row r="2570">
          <cell r="F2570">
            <v>3705067</v>
          </cell>
          <cell r="G2570">
            <v>48</v>
          </cell>
          <cell r="H2570">
            <v>98</v>
          </cell>
          <cell r="I2570" t="str">
            <v>67</v>
          </cell>
          <cell r="J2570" t="str">
            <v>AKESH</v>
          </cell>
          <cell r="K2570" t="str">
            <v>21/7</v>
          </cell>
          <cell r="L2570" t="str">
            <v>-</v>
          </cell>
          <cell r="M2570" t="str">
            <v>G</v>
          </cell>
          <cell r="N2570" t="str">
            <v>D</v>
          </cell>
          <cell r="O2570">
            <v>290</v>
          </cell>
          <cell r="P2570">
            <v>192.5</v>
          </cell>
          <cell r="Q2570">
            <v>225.89</v>
          </cell>
          <cell r="R2570">
            <v>0</v>
          </cell>
          <cell r="S2570">
            <v>0</v>
          </cell>
          <cell r="T2570">
            <v>0</v>
          </cell>
          <cell r="U2570">
            <v>0</v>
          </cell>
          <cell r="V2570">
            <v>0</v>
          </cell>
          <cell r="W2570">
            <v>0</v>
          </cell>
          <cell r="X2570">
            <v>0</v>
          </cell>
          <cell r="Y2570">
            <v>70059</v>
          </cell>
          <cell r="Z2570" t="str">
            <v>D &amp; D INDUSTRIE</v>
          </cell>
          <cell r="AA2570">
            <v>0</v>
          </cell>
          <cell r="AB2570">
            <v>0</v>
          </cell>
          <cell r="AC2570">
            <v>0</v>
          </cell>
        </row>
        <row r="2571">
          <cell r="F2571">
            <v>3616071</v>
          </cell>
          <cell r="G2571">
            <v>48</v>
          </cell>
          <cell r="H2571">
            <v>98</v>
          </cell>
          <cell r="I2571" t="str">
            <v>71</v>
          </cell>
          <cell r="J2571" t="str">
            <v>AKESHA</v>
          </cell>
          <cell r="K2571" t="str">
            <v>38/8</v>
          </cell>
          <cell r="L2571" t="str">
            <v>-</v>
          </cell>
          <cell r="M2571" t="str">
            <v>B</v>
          </cell>
          <cell r="N2571" t="str">
            <v>D</v>
          </cell>
          <cell r="O2571">
            <v>50</v>
          </cell>
          <cell r="P2571">
            <v>278.25</v>
          </cell>
          <cell r="Q2571">
            <v>326.52</v>
          </cell>
          <cell r="R2571">
            <v>0</v>
          </cell>
          <cell r="S2571">
            <v>0</v>
          </cell>
          <cell r="T2571">
            <v>0</v>
          </cell>
          <cell r="U2571">
            <v>0</v>
          </cell>
          <cell r="V2571">
            <v>0</v>
          </cell>
          <cell r="W2571">
            <v>1</v>
          </cell>
          <cell r="X2571">
            <v>42.74</v>
          </cell>
          <cell r="Y2571">
            <v>70059</v>
          </cell>
          <cell r="Z2571" t="str">
            <v>D &amp; D INDUSTRIE</v>
          </cell>
          <cell r="AA2571">
            <v>0</v>
          </cell>
          <cell r="AB2571">
            <v>0</v>
          </cell>
          <cell r="AC2571">
            <v>2</v>
          </cell>
        </row>
        <row r="2572">
          <cell r="F2572">
            <v>1511072</v>
          </cell>
          <cell r="G2572">
            <v>48</v>
          </cell>
          <cell r="H2572">
            <v>98</v>
          </cell>
          <cell r="I2572" t="str">
            <v>72</v>
          </cell>
          <cell r="J2572" t="str">
            <v>SANY T BAR</v>
          </cell>
          <cell r="K2572" t="str">
            <v>39/7</v>
          </cell>
          <cell r="L2572" t="str">
            <v>+</v>
          </cell>
          <cell r="M2572" t="str">
            <v>F</v>
          </cell>
          <cell r="N2572" t="str">
            <v>D</v>
          </cell>
          <cell r="O2572">
            <v>899</v>
          </cell>
          <cell r="P2572">
            <v>379</v>
          </cell>
          <cell r="Q2572">
            <v>379</v>
          </cell>
          <cell r="R2572">
            <v>0</v>
          </cell>
          <cell r="S2572">
            <v>0</v>
          </cell>
          <cell r="T2572">
            <v>0</v>
          </cell>
          <cell r="U2572">
            <v>0</v>
          </cell>
          <cell r="V2572">
            <v>0</v>
          </cell>
          <cell r="W2572">
            <v>0</v>
          </cell>
          <cell r="X2572">
            <v>0</v>
          </cell>
          <cell r="Y2572">
            <v>13263</v>
          </cell>
          <cell r="Z2572" t="str">
            <v xml:space="preserve">D.I.P          </v>
          </cell>
          <cell r="AA2572">
            <v>2</v>
          </cell>
          <cell r="AB2572">
            <v>1421.5</v>
          </cell>
          <cell r="AC2572">
            <v>0</v>
          </cell>
        </row>
        <row r="2573">
          <cell r="F2573">
            <v>3895076</v>
          </cell>
          <cell r="G2573">
            <v>48</v>
          </cell>
          <cell r="H2573">
            <v>98</v>
          </cell>
          <cell r="I2573" t="str">
            <v>76</v>
          </cell>
          <cell r="J2573" t="str">
            <v>CONVERTA FIRE</v>
          </cell>
          <cell r="K2573" t="str">
            <v>38/8</v>
          </cell>
          <cell r="L2573" t="str">
            <v>-</v>
          </cell>
          <cell r="M2573" t="str">
            <v>G</v>
          </cell>
          <cell r="N2573" t="str">
            <v>D</v>
          </cell>
          <cell r="O2573">
            <v>200</v>
          </cell>
          <cell r="P2573">
            <v>550</v>
          </cell>
          <cell r="Q2573">
            <v>550</v>
          </cell>
          <cell r="R2573">
            <v>0</v>
          </cell>
          <cell r="S2573">
            <v>0</v>
          </cell>
          <cell r="T2573">
            <v>0</v>
          </cell>
          <cell r="U2573">
            <v>0</v>
          </cell>
          <cell r="V2573">
            <v>0</v>
          </cell>
          <cell r="W2573">
            <v>0</v>
          </cell>
          <cell r="X2573">
            <v>0</v>
          </cell>
          <cell r="Y2573">
            <v>14100</v>
          </cell>
          <cell r="Z2573" t="str">
            <v>LEATHER FACTORY</v>
          </cell>
          <cell r="AA2573">
            <v>0</v>
          </cell>
          <cell r="AB2573">
            <v>0</v>
          </cell>
          <cell r="AC2573">
            <v>0</v>
          </cell>
        </row>
        <row r="2574">
          <cell r="F2574">
            <v>8538083</v>
          </cell>
          <cell r="G2574">
            <v>48</v>
          </cell>
          <cell r="H2574">
            <v>98</v>
          </cell>
          <cell r="I2574" t="str">
            <v>83</v>
          </cell>
          <cell r="J2574" t="str">
            <v>LUCA</v>
          </cell>
          <cell r="K2574" t="str">
            <v>15/7</v>
          </cell>
          <cell r="L2574" t="str">
            <v>-</v>
          </cell>
          <cell r="M2574" t="str">
            <v>B</v>
          </cell>
          <cell r="N2574" t="str">
            <v>D</v>
          </cell>
          <cell r="O2574">
            <v>7490</v>
          </cell>
          <cell r="P2574">
            <v>3971.68</v>
          </cell>
          <cell r="Q2574">
            <v>3529</v>
          </cell>
          <cell r="R2574">
            <v>0</v>
          </cell>
          <cell r="S2574">
            <v>1</v>
          </cell>
          <cell r="T2574">
            <v>0</v>
          </cell>
          <cell r="U2574">
            <v>0</v>
          </cell>
          <cell r="V2574">
            <v>0</v>
          </cell>
          <cell r="W2574">
            <v>2</v>
          </cell>
          <cell r="X2574">
            <v>12803.42</v>
          </cell>
          <cell r="Y2574">
            <v>80005</v>
          </cell>
          <cell r="Z2574" t="str">
            <v xml:space="preserve">BATA INDIA     </v>
          </cell>
          <cell r="AA2574">
            <v>2</v>
          </cell>
          <cell r="AB2574">
            <v>-86423.12</v>
          </cell>
          <cell r="AC2574">
            <v>10</v>
          </cell>
        </row>
        <row r="2575">
          <cell r="F2575">
            <v>6714585</v>
          </cell>
          <cell r="G2575">
            <v>48</v>
          </cell>
          <cell r="H2575">
            <v>98</v>
          </cell>
          <cell r="I2575" t="str">
            <v>85</v>
          </cell>
          <cell r="J2575" t="str">
            <v>NEW NETHU</v>
          </cell>
          <cell r="K2575" t="str">
            <v>38/8</v>
          </cell>
          <cell r="L2575" t="str">
            <v>-</v>
          </cell>
          <cell r="M2575" t="str">
            <v>B</v>
          </cell>
          <cell r="N2575" t="str">
            <v>D</v>
          </cell>
          <cell r="O2575">
            <v>200</v>
          </cell>
          <cell r="P2575">
            <v>475</v>
          </cell>
          <cell r="Q2575">
            <v>475</v>
          </cell>
          <cell r="R2575">
            <v>0</v>
          </cell>
          <cell r="S2575">
            <v>0</v>
          </cell>
          <cell r="T2575">
            <v>0</v>
          </cell>
          <cell r="U2575">
            <v>0</v>
          </cell>
          <cell r="V2575">
            <v>0</v>
          </cell>
          <cell r="W2575">
            <v>1</v>
          </cell>
          <cell r="X2575">
            <v>170.94</v>
          </cell>
          <cell r="Y2575">
            <v>70091</v>
          </cell>
          <cell r="Z2575" t="str">
            <v>PREMALAL ENTERP</v>
          </cell>
          <cell r="AA2575">
            <v>0</v>
          </cell>
          <cell r="AB2575">
            <v>0</v>
          </cell>
          <cell r="AC2575">
            <v>0</v>
          </cell>
        </row>
        <row r="2576">
          <cell r="F2576">
            <v>8896087</v>
          </cell>
          <cell r="G2576">
            <v>48</v>
          </cell>
          <cell r="H2576">
            <v>98</v>
          </cell>
          <cell r="I2576" t="str">
            <v>87</v>
          </cell>
          <cell r="J2576" t="str">
            <v>YOUTH CROP</v>
          </cell>
          <cell r="K2576" t="str">
            <v>08/8</v>
          </cell>
          <cell r="L2576" t="str">
            <v>+</v>
          </cell>
          <cell r="M2576" t="str">
            <v>B</v>
          </cell>
          <cell r="N2576" t="str">
            <v>D</v>
          </cell>
          <cell r="O2576">
            <v>1199</v>
          </cell>
          <cell r="P2576">
            <v>626</v>
          </cell>
          <cell r="Q2576">
            <v>626</v>
          </cell>
          <cell r="R2576">
            <v>0</v>
          </cell>
          <cell r="S2576">
            <v>0</v>
          </cell>
          <cell r="T2576">
            <v>0</v>
          </cell>
          <cell r="U2576">
            <v>0</v>
          </cell>
          <cell r="V2576">
            <v>0</v>
          </cell>
          <cell r="W2576">
            <v>0</v>
          </cell>
          <cell r="X2576">
            <v>0</v>
          </cell>
          <cell r="Y2576">
            <v>13261</v>
          </cell>
          <cell r="Z2576" t="str">
            <v xml:space="preserve">D.I.P.         </v>
          </cell>
          <cell r="AA2576">
            <v>0</v>
          </cell>
          <cell r="AB2576">
            <v>0</v>
          </cell>
          <cell r="AC2576">
            <v>0</v>
          </cell>
        </row>
        <row r="2577">
          <cell r="F2577">
            <v>8021190</v>
          </cell>
          <cell r="G2577">
            <v>48</v>
          </cell>
          <cell r="H2577">
            <v>98</v>
          </cell>
          <cell r="I2577" t="str">
            <v>90</v>
          </cell>
          <cell r="J2577" t="str">
            <v>R</v>
          </cell>
          <cell r="K2577" t="str">
            <v>00/0</v>
          </cell>
          <cell r="L2577" t="str">
            <v/>
          </cell>
          <cell r="M2577" t="str">
            <v>B</v>
          </cell>
          <cell r="N2577" t="str">
            <v>D</v>
          </cell>
          <cell r="O2577">
            <v>1190</v>
          </cell>
          <cell r="P2577">
            <v>636.63</v>
          </cell>
          <cell r="Q2577">
            <v>637</v>
          </cell>
          <cell r="R2577">
            <v>5</v>
          </cell>
          <cell r="S2577">
            <v>13</v>
          </cell>
          <cell r="T2577">
            <v>12</v>
          </cell>
          <cell r="U2577">
            <v>2</v>
          </cell>
          <cell r="V2577">
            <v>2034.18</v>
          </cell>
          <cell r="W2577">
            <v>287</v>
          </cell>
          <cell r="X2577">
            <v>290361.27</v>
          </cell>
          <cell r="Y2577">
            <v>14100</v>
          </cell>
          <cell r="Z2577" t="str">
            <v>LEATHER FACTORY</v>
          </cell>
          <cell r="AA2577">
            <v>142</v>
          </cell>
          <cell r="AB2577">
            <v>134408.60999999999</v>
          </cell>
          <cell r="AC2577">
            <v>35</v>
          </cell>
        </row>
        <row r="2578">
          <cell r="F2578">
            <v>8050190</v>
          </cell>
          <cell r="G2578">
            <v>48</v>
          </cell>
          <cell r="H2578">
            <v>98</v>
          </cell>
          <cell r="I2578" t="str">
            <v>90</v>
          </cell>
          <cell r="J2578" t="str">
            <v>L-MEN DRS</v>
          </cell>
          <cell r="K2578" t="str">
            <v>00/0</v>
          </cell>
          <cell r="L2578" t="str">
            <v/>
          </cell>
          <cell r="M2578" t="str">
            <v>B</v>
          </cell>
          <cell r="N2578" t="str">
            <v>D</v>
          </cell>
          <cell r="O2578">
            <v>190</v>
          </cell>
          <cell r="P2578">
            <v>577</v>
          </cell>
          <cell r="Q2578">
            <v>413</v>
          </cell>
          <cell r="R2578">
            <v>0</v>
          </cell>
          <cell r="S2578">
            <v>0</v>
          </cell>
          <cell r="T2578">
            <v>0</v>
          </cell>
          <cell r="U2578">
            <v>0</v>
          </cell>
          <cell r="V2578">
            <v>0</v>
          </cell>
          <cell r="W2578">
            <v>1</v>
          </cell>
          <cell r="X2578">
            <v>162.38999999999999</v>
          </cell>
          <cell r="Y2578">
            <v>14100</v>
          </cell>
          <cell r="Z2578" t="str">
            <v>LEATHER FACTORY</v>
          </cell>
          <cell r="AA2578">
            <v>0</v>
          </cell>
          <cell r="AB2578">
            <v>0</v>
          </cell>
          <cell r="AC2578">
            <v>0</v>
          </cell>
        </row>
        <row r="2579">
          <cell r="F2579">
            <v>8011490</v>
          </cell>
          <cell r="G2579">
            <v>48</v>
          </cell>
          <cell r="H2579">
            <v>98</v>
          </cell>
          <cell r="I2579" t="str">
            <v>90</v>
          </cell>
          <cell r="J2579" t="str">
            <v>R</v>
          </cell>
          <cell r="K2579" t="str">
            <v>00/0</v>
          </cell>
          <cell r="L2579" t="str">
            <v/>
          </cell>
          <cell r="M2579" t="str">
            <v>B</v>
          </cell>
          <cell r="N2579" t="str">
            <v>D</v>
          </cell>
          <cell r="O2579">
            <v>1490</v>
          </cell>
          <cell r="P2579">
            <v>790</v>
          </cell>
          <cell r="Q2579">
            <v>790</v>
          </cell>
          <cell r="R2579">
            <v>2</v>
          </cell>
          <cell r="S2579">
            <v>3</v>
          </cell>
          <cell r="T2579">
            <v>6</v>
          </cell>
          <cell r="U2579">
            <v>0</v>
          </cell>
          <cell r="V2579">
            <v>0</v>
          </cell>
          <cell r="W2579">
            <v>36</v>
          </cell>
          <cell r="X2579">
            <v>42076.800000000003</v>
          </cell>
          <cell r="Y2579">
            <v>14100</v>
          </cell>
          <cell r="Z2579" t="str">
            <v>LEATHER FACTORY</v>
          </cell>
          <cell r="AA2579">
            <v>71</v>
          </cell>
          <cell r="AB2579">
            <v>79912.210000000006</v>
          </cell>
          <cell r="AC2579">
            <v>306</v>
          </cell>
        </row>
        <row r="2580">
          <cell r="F2580">
            <v>8011590</v>
          </cell>
          <cell r="G2580">
            <v>48</v>
          </cell>
          <cell r="H2580">
            <v>98</v>
          </cell>
          <cell r="I2580" t="str">
            <v>90</v>
          </cell>
          <cell r="J2580" t="str">
            <v>R</v>
          </cell>
          <cell r="K2580" t="str">
            <v>00/0</v>
          </cell>
          <cell r="L2580" t="str">
            <v/>
          </cell>
          <cell r="M2580" t="str">
            <v>B</v>
          </cell>
          <cell r="N2580" t="str">
            <v>D</v>
          </cell>
          <cell r="O2580">
            <v>1590</v>
          </cell>
          <cell r="P2580">
            <v>851</v>
          </cell>
          <cell r="Q2580">
            <v>851</v>
          </cell>
          <cell r="R2580">
            <v>0</v>
          </cell>
          <cell r="S2580">
            <v>0</v>
          </cell>
          <cell r="T2580">
            <v>0</v>
          </cell>
          <cell r="U2580">
            <v>0</v>
          </cell>
          <cell r="V2580">
            <v>0</v>
          </cell>
          <cell r="W2580">
            <v>6</v>
          </cell>
          <cell r="X2580">
            <v>8153.82</v>
          </cell>
          <cell r="Y2580">
            <v>14100</v>
          </cell>
          <cell r="Z2580" t="str">
            <v>LEATHER FACTORY</v>
          </cell>
          <cell r="AA2580">
            <v>8</v>
          </cell>
          <cell r="AB2580">
            <v>9105.1200000000008</v>
          </cell>
          <cell r="AC2580">
            <v>25</v>
          </cell>
        </row>
        <row r="2581">
          <cell r="F2581">
            <v>8011790</v>
          </cell>
          <cell r="G2581">
            <v>48</v>
          </cell>
          <cell r="H2581">
            <v>98</v>
          </cell>
          <cell r="I2581" t="str">
            <v>90</v>
          </cell>
          <cell r="J2581" t="str">
            <v>R</v>
          </cell>
          <cell r="K2581" t="str">
            <v>00/0</v>
          </cell>
          <cell r="L2581" t="str">
            <v/>
          </cell>
          <cell r="M2581" t="str">
            <v>B</v>
          </cell>
          <cell r="N2581" t="str">
            <v>D</v>
          </cell>
          <cell r="O2581">
            <v>1790</v>
          </cell>
          <cell r="P2581">
            <v>958</v>
          </cell>
          <cell r="Q2581">
            <v>958</v>
          </cell>
          <cell r="R2581">
            <v>1</v>
          </cell>
          <cell r="S2581">
            <v>1</v>
          </cell>
          <cell r="T2581">
            <v>6</v>
          </cell>
          <cell r="U2581">
            <v>0</v>
          </cell>
          <cell r="V2581">
            <v>0</v>
          </cell>
          <cell r="W2581">
            <v>50</v>
          </cell>
          <cell r="X2581">
            <v>75883.539999999994</v>
          </cell>
          <cell r="Y2581">
            <v>14100</v>
          </cell>
          <cell r="Z2581" t="str">
            <v>LEATHER FACTORY</v>
          </cell>
          <cell r="AA2581">
            <v>18</v>
          </cell>
          <cell r="AB2581">
            <v>22489.71</v>
          </cell>
          <cell r="AC2581">
            <v>89</v>
          </cell>
        </row>
        <row r="2582">
          <cell r="F2582">
            <v>8011990</v>
          </cell>
          <cell r="G2582">
            <v>48</v>
          </cell>
          <cell r="H2582">
            <v>98</v>
          </cell>
          <cell r="I2582" t="str">
            <v>90</v>
          </cell>
          <cell r="J2582" t="str">
            <v>R</v>
          </cell>
          <cell r="K2582" t="str">
            <v>00/0</v>
          </cell>
          <cell r="L2582" t="str">
            <v/>
          </cell>
          <cell r="M2582" t="str">
            <v>B</v>
          </cell>
          <cell r="N2582" t="str">
            <v>D</v>
          </cell>
          <cell r="O2582">
            <v>1990</v>
          </cell>
          <cell r="P2582">
            <v>1225.29</v>
          </cell>
          <cell r="Q2582">
            <v>1065</v>
          </cell>
          <cell r="R2582">
            <v>0</v>
          </cell>
          <cell r="S2582">
            <v>0</v>
          </cell>
          <cell r="T2582">
            <v>0</v>
          </cell>
          <cell r="U2582">
            <v>0</v>
          </cell>
          <cell r="V2582">
            <v>0</v>
          </cell>
          <cell r="W2582">
            <v>0</v>
          </cell>
          <cell r="X2582">
            <v>0</v>
          </cell>
          <cell r="Y2582">
            <v>14100</v>
          </cell>
          <cell r="Z2582" t="str">
            <v>LEATHER FACTORY</v>
          </cell>
          <cell r="AA2582">
            <v>-1</v>
          </cell>
          <cell r="AB2582">
            <v>-1700.85</v>
          </cell>
          <cell r="AC2582">
            <v>11</v>
          </cell>
        </row>
        <row r="2583">
          <cell r="F2583">
            <v>8012490</v>
          </cell>
          <cell r="G2583">
            <v>48</v>
          </cell>
          <cell r="H2583">
            <v>98</v>
          </cell>
          <cell r="I2583" t="str">
            <v>90</v>
          </cell>
          <cell r="J2583" t="str">
            <v>R</v>
          </cell>
          <cell r="K2583" t="str">
            <v>00/0</v>
          </cell>
          <cell r="L2583" t="str">
            <v/>
          </cell>
          <cell r="M2583" t="str">
            <v>B</v>
          </cell>
          <cell r="N2583" t="str">
            <v>D</v>
          </cell>
          <cell r="O2583">
            <v>2490</v>
          </cell>
          <cell r="P2583">
            <v>1333</v>
          </cell>
          <cell r="Q2583">
            <v>1333</v>
          </cell>
          <cell r="R2583">
            <v>0</v>
          </cell>
          <cell r="S2583">
            <v>0</v>
          </cell>
          <cell r="T2583">
            <v>1</v>
          </cell>
          <cell r="U2583">
            <v>0</v>
          </cell>
          <cell r="V2583">
            <v>0</v>
          </cell>
          <cell r="W2583">
            <v>1</v>
          </cell>
          <cell r="X2583">
            <v>2128.21</v>
          </cell>
          <cell r="Y2583">
            <v>14100</v>
          </cell>
          <cell r="Z2583" t="str">
            <v>LEATHER FACTORY</v>
          </cell>
          <cell r="AA2583">
            <v>0</v>
          </cell>
          <cell r="AB2583">
            <v>0</v>
          </cell>
          <cell r="AC2583">
            <v>17</v>
          </cell>
        </row>
        <row r="2584">
          <cell r="F2584">
            <v>8012790</v>
          </cell>
          <cell r="G2584">
            <v>48</v>
          </cell>
          <cell r="H2584">
            <v>98</v>
          </cell>
          <cell r="I2584" t="str">
            <v>90</v>
          </cell>
          <cell r="J2584" t="str">
            <v>R</v>
          </cell>
          <cell r="K2584" t="str">
            <v>00/0</v>
          </cell>
          <cell r="L2584" t="str">
            <v/>
          </cell>
          <cell r="M2584" t="str">
            <v>W</v>
          </cell>
          <cell r="N2584" t="str">
            <v>D</v>
          </cell>
          <cell r="O2584">
            <v>2790</v>
          </cell>
          <cell r="P2584">
            <v>1493</v>
          </cell>
          <cell r="Q2584">
            <v>1493</v>
          </cell>
          <cell r="R2584">
            <v>0</v>
          </cell>
          <cell r="S2584">
            <v>0</v>
          </cell>
          <cell r="T2584">
            <v>0</v>
          </cell>
          <cell r="U2584">
            <v>0</v>
          </cell>
          <cell r="V2584">
            <v>0</v>
          </cell>
          <cell r="W2584">
            <v>0</v>
          </cell>
          <cell r="X2584">
            <v>0</v>
          </cell>
          <cell r="Y2584">
            <v>14100</v>
          </cell>
          <cell r="Z2584" t="str">
            <v>LEATHER FACTORY</v>
          </cell>
          <cell r="AA2584">
            <v>0</v>
          </cell>
          <cell r="AB2584">
            <v>0</v>
          </cell>
          <cell r="AC2584">
            <v>32</v>
          </cell>
        </row>
        <row r="2585">
          <cell r="F2585">
            <v>8020690</v>
          </cell>
          <cell r="G2585">
            <v>48</v>
          </cell>
          <cell r="H2585">
            <v>98</v>
          </cell>
          <cell r="I2585" t="str">
            <v>90</v>
          </cell>
          <cell r="J2585" t="str">
            <v>R</v>
          </cell>
          <cell r="K2585" t="str">
            <v>00/0</v>
          </cell>
          <cell r="L2585" t="str">
            <v/>
          </cell>
          <cell r="M2585" t="str">
            <v>B</v>
          </cell>
          <cell r="N2585" t="str">
            <v>D</v>
          </cell>
          <cell r="O2585">
            <v>690</v>
          </cell>
          <cell r="P2585">
            <v>369</v>
          </cell>
          <cell r="Q2585">
            <v>369</v>
          </cell>
          <cell r="R2585">
            <v>0</v>
          </cell>
          <cell r="S2585">
            <v>1</v>
          </cell>
          <cell r="T2585">
            <v>0</v>
          </cell>
          <cell r="U2585">
            <v>0</v>
          </cell>
          <cell r="V2585">
            <v>0</v>
          </cell>
          <cell r="W2585">
            <v>21</v>
          </cell>
          <cell r="X2585">
            <v>12384.54</v>
          </cell>
          <cell r="Y2585">
            <v>14100</v>
          </cell>
          <cell r="Z2585" t="str">
            <v>LEATHER FACTORY</v>
          </cell>
          <cell r="AA2585">
            <v>14</v>
          </cell>
          <cell r="AB2585">
            <v>7442.52</v>
          </cell>
          <cell r="AC2585">
            <v>54</v>
          </cell>
        </row>
        <row r="2586">
          <cell r="F2586">
            <v>8020890</v>
          </cell>
          <cell r="G2586">
            <v>48</v>
          </cell>
          <cell r="H2586">
            <v>98</v>
          </cell>
          <cell r="I2586" t="str">
            <v>90</v>
          </cell>
          <cell r="J2586" t="str">
            <v>R</v>
          </cell>
          <cell r="K2586" t="str">
            <v>00/0</v>
          </cell>
          <cell r="L2586" t="str">
            <v/>
          </cell>
          <cell r="M2586" t="str">
            <v>B</v>
          </cell>
          <cell r="N2586" t="str">
            <v>D</v>
          </cell>
          <cell r="O2586">
            <v>890</v>
          </cell>
          <cell r="P2586">
            <v>476</v>
          </cell>
          <cell r="Q2586">
            <v>476</v>
          </cell>
          <cell r="R2586">
            <v>38</v>
          </cell>
          <cell r="S2586">
            <v>20</v>
          </cell>
          <cell r="T2586">
            <v>45</v>
          </cell>
          <cell r="U2586">
            <v>10</v>
          </cell>
          <cell r="V2586">
            <v>2050.48</v>
          </cell>
          <cell r="W2586">
            <v>514</v>
          </cell>
          <cell r="X2586">
            <v>345729.58</v>
          </cell>
          <cell r="Y2586">
            <v>14100</v>
          </cell>
          <cell r="Z2586" t="str">
            <v>LEATHER FACTORY</v>
          </cell>
          <cell r="AA2586">
            <v>269</v>
          </cell>
          <cell r="AB2586">
            <v>186496.3</v>
          </cell>
          <cell r="AC2586">
            <v>550</v>
          </cell>
        </row>
        <row r="2587">
          <cell r="F2587">
            <v>8011290</v>
          </cell>
          <cell r="G2587">
            <v>48</v>
          </cell>
          <cell r="H2587">
            <v>98</v>
          </cell>
          <cell r="I2587" t="str">
            <v>90</v>
          </cell>
          <cell r="J2587" t="str">
            <v>R</v>
          </cell>
          <cell r="K2587" t="str">
            <v>00/0</v>
          </cell>
          <cell r="L2587" t="str">
            <v/>
          </cell>
          <cell r="M2587" t="str">
            <v>B</v>
          </cell>
          <cell r="N2587" t="str">
            <v>D</v>
          </cell>
          <cell r="O2587">
            <v>1290</v>
          </cell>
          <cell r="P2587">
            <v>690</v>
          </cell>
          <cell r="Q2587">
            <v>690</v>
          </cell>
          <cell r="R2587">
            <v>0</v>
          </cell>
          <cell r="S2587">
            <v>0</v>
          </cell>
          <cell r="T2587">
            <v>0</v>
          </cell>
          <cell r="U2587">
            <v>0</v>
          </cell>
          <cell r="V2587">
            <v>0</v>
          </cell>
          <cell r="W2587">
            <v>0</v>
          </cell>
          <cell r="X2587">
            <v>0</v>
          </cell>
          <cell r="Y2587">
            <v>14100</v>
          </cell>
          <cell r="Z2587" t="str">
            <v>LEATHER FACTORY</v>
          </cell>
          <cell r="AA2587">
            <v>0</v>
          </cell>
          <cell r="AB2587">
            <v>0</v>
          </cell>
          <cell r="AC2587">
            <v>3</v>
          </cell>
        </row>
        <row r="2588">
          <cell r="F2588">
            <v>8021090</v>
          </cell>
          <cell r="G2588">
            <v>48</v>
          </cell>
          <cell r="H2588">
            <v>98</v>
          </cell>
          <cell r="I2588" t="str">
            <v>90</v>
          </cell>
          <cell r="J2588" t="str">
            <v>R</v>
          </cell>
          <cell r="K2588" t="str">
            <v>00/0</v>
          </cell>
          <cell r="L2588" t="str">
            <v/>
          </cell>
          <cell r="M2588" t="str">
            <v>B</v>
          </cell>
          <cell r="N2588" t="str">
            <v>D</v>
          </cell>
          <cell r="O2588">
            <v>1090</v>
          </cell>
          <cell r="P2588">
            <v>582.83000000000004</v>
          </cell>
          <cell r="Q2588">
            <v>583</v>
          </cell>
          <cell r="R2588">
            <v>22</v>
          </cell>
          <cell r="S2588">
            <v>24</v>
          </cell>
          <cell r="T2588">
            <v>66</v>
          </cell>
          <cell r="U2588">
            <v>6</v>
          </cell>
          <cell r="V2588">
            <v>2564.1</v>
          </cell>
          <cell r="W2588">
            <v>702</v>
          </cell>
          <cell r="X2588">
            <v>605771.56000000006</v>
          </cell>
          <cell r="Y2588">
            <v>14100</v>
          </cell>
          <cell r="Z2588" t="str">
            <v>LEATHER FACTORY</v>
          </cell>
          <cell r="AA2588">
            <v>424</v>
          </cell>
          <cell r="AB2588">
            <v>368521.33</v>
          </cell>
          <cell r="AC2588">
            <v>1021</v>
          </cell>
        </row>
        <row r="2589">
          <cell r="F2589">
            <v>8011190</v>
          </cell>
          <cell r="G2589">
            <v>48</v>
          </cell>
          <cell r="H2589">
            <v>98</v>
          </cell>
          <cell r="I2589" t="str">
            <v>90</v>
          </cell>
          <cell r="J2589" t="str">
            <v>R</v>
          </cell>
          <cell r="K2589" t="str">
            <v>00/0</v>
          </cell>
          <cell r="L2589" t="str">
            <v/>
          </cell>
          <cell r="M2589" t="str">
            <v>B</v>
          </cell>
          <cell r="N2589" t="str">
            <v>D</v>
          </cell>
          <cell r="O2589">
            <v>1190</v>
          </cell>
          <cell r="P2589">
            <v>637</v>
          </cell>
          <cell r="Q2589">
            <v>637</v>
          </cell>
          <cell r="R2589">
            <v>1</v>
          </cell>
          <cell r="S2589">
            <v>0</v>
          </cell>
          <cell r="T2589">
            <v>0</v>
          </cell>
          <cell r="U2589">
            <v>0</v>
          </cell>
          <cell r="V2589">
            <v>0</v>
          </cell>
          <cell r="W2589">
            <v>7</v>
          </cell>
          <cell r="X2589">
            <v>7119.63</v>
          </cell>
          <cell r="Y2589">
            <v>14100</v>
          </cell>
          <cell r="Z2589" t="str">
            <v>LEATHER FACTORY</v>
          </cell>
          <cell r="AA2589">
            <v>3</v>
          </cell>
          <cell r="AB2589">
            <v>2847.86</v>
          </cell>
          <cell r="AC2589">
            <v>54</v>
          </cell>
        </row>
        <row r="2590">
          <cell r="F2590">
            <v>8021290</v>
          </cell>
          <cell r="G2590">
            <v>48</v>
          </cell>
          <cell r="H2590">
            <v>98</v>
          </cell>
          <cell r="I2590" t="str">
            <v>90</v>
          </cell>
          <cell r="J2590" t="str">
            <v>R</v>
          </cell>
          <cell r="K2590" t="str">
            <v>00/0</v>
          </cell>
          <cell r="L2590" t="str">
            <v/>
          </cell>
          <cell r="M2590" t="str">
            <v>N</v>
          </cell>
          <cell r="N2590" t="str">
            <v>D</v>
          </cell>
          <cell r="O2590">
            <v>1290</v>
          </cell>
          <cell r="P2590">
            <v>690</v>
          </cell>
          <cell r="Q2590">
            <v>690</v>
          </cell>
          <cell r="R2590">
            <v>3</v>
          </cell>
          <cell r="S2590">
            <v>4</v>
          </cell>
          <cell r="T2590">
            <v>5</v>
          </cell>
          <cell r="U2590">
            <v>5</v>
          </cell>
          <cell r="V2590">
            <v>5512.8</v>
          </cell>
          <cell r="W2590">
            <v>83</v>
          </cell>
          <cell r="X2590">
            <v>91512.48</v>
          </cell>
          <cell r="Y2590">
            <v>14100</v>
          </cell>
          <cell r="Z2590" t="str">
            <v>LEATHER FACTORY</v>
          </cell>
          <cell r="AA2590">
            <v>33</v>
          </cell>
          <cell r="AB2590">
            <v>33010.65</v>
          </cell>
          <cell r="AC2590">
            <v>43</v>
          </cell>
        </row>
        <row r="2591">
          <cell r="F2591">
            <v>8021390</v>
          </cell>
          <cell r="G2591">
            <v>48</v>
          </cell>
          <cell r="H2591">
            <v>98</v>
          </cell>
          <cell r="I2591" t="str">
            <v>90</v>
          </cell>
          <cell r="J2591" t="str">
            <v>R</v>
          </cell>
          <cell r="K2591" t="str">
            <v>00/0</v>
          </cell>
          <cell r="L2591" t="str">
            <v/>
          </cell>
          <cell r="M2591" t="str">
            <v>B</v>
          </cell>
          <cell r="N2591" t="str">
            <v>D</v>
          </cell>
          <cell r="O2591">
            <v>1390</v>
          </cell>
          <cell r="P2591">
            <v>744</v>
          </cell>
          <cell r="Q2591">
            <v>744</v>
          </cell>
          <cell r="R2591">
            <v>1</v>
          </cell>
          <cell r="S2591">
            <v>3</v>
          </cell>
          <cell r="T2591">
            <v>9</v>
          </cell>
          <cell r="U2591">
            <v>0</v>
          </cell>
          <cell r="V2591">
            <v>0</v>
          </cell>
          <cell r="W2591">
            <v>128</v>
          </cell>
          <cell r="X2591">
            <v>150042.23999999999</v>
          </cell>
          <cell r="Y2591">
            <v>14100</v>
          </cell>
          <cell r="Z2591" t="str">
            <v>LEATHER FACTORY</v>
          </cell>
          <cell r="AA2591">
            <v>26</v>
          </cell>
          <cell r="AB2591">
            <v>28821.599999999999</v>
          </cell>
          <cell r="AC2591">
            <v>131</v>
          </cell>
        </row>
        <row r="2592">
          <cell r="F2592">
            <v>8021590</v>
          </cell>
          <cell r="G2592">
            <v>48</v>
          </cell>
          <cell r="H2592">
            <v>98</v>
          </cell>
          <cell r="I2592" t="str">
            <v>90</v>
          </cell>
          <cell r="J2592" t="str">
            <v>R</v>
          </cell>
          <cell r="K2592" t="str">
            <v>00/0</v>
          </cell>
          <cell r="L2592" t="str">
            <v/>
          </cell>
          <cell r="M2592" t="str">
            <v>B</v>
          </cell>
          <cell r="N2592" t="str">
            <v>D</v>
          </cell>
          <cell r="O2592">
            <v>1590</v>
          </cell>
          <cell r="P2592">
            <v>851</v>
          </cell>
          <cell r="Q2592">
            <v>851</v>
          </cell>
          <cell r="R2592">
            <v>0</v>
          </cell>
          <cell r="S2592">
            <v>0</v>
          </cell>
          <cell r="T2592">
            <v>0</v>
          </cell>
          <cell r="U2592">
            <v>0</v>
          </cell>
          <cell r="V2592">
            <v>0</v>
          </cell>
          <cell r="W2592">
            <v>1</v>
          </cell>
          <cell r="X2592">
            <v>1358.97</v>
          </cell>
          <cell r="Y2592">
            <v>14100</v>
          </cell>
          <cell r="Z2592" t="str">
            <v>LEATHER FACTORY</v>
          </cell>
          <cell r="AA2592">
            <v>0</v>
          </cell>
          <cell r="AB2592">
            <v>0</v>
          </cell>
          <cell r="AC2592">
            <v>0</v>
          </cell>
        </row>
        <row r="2593">
          <cell r="F2593">
            <v>8022490</v>
          </cell>
          <cell r="G2593">
            <v>48</v>
          </cell>
          <cell r="H2593">
            <v>98</v>
          </cell>
          <cell r="I2593" t="str">
            <v>90</v>
          </cell>
          <cell r="J2593" t="str">
            <v>R</v>
          </cell>
          <cell r="K2593" t="str">
            <v>21/7</v>
          </cell>
          <cell r="L2593" t="str">
            <v>-</v>
          </cell>
          <cell r="M2593" t="str">
            <v>B</v>
          </cell>
          <cell r="N2593" t="str">
            <v>D</v>
          </cell>
          <cell r="O2593">
            <v>1990</v>
          </cell>
          <cell r="P2593">
            <v>1333</v>
          </cell>
          <cell r="Q2593">
            <v>1333</v>
          </cell>
          <cell r="R2593">
            <v>0</v>
          </cell>
          <cell r="S2593">
            <v>0</v>
          </cell>
          <cell r="T2593">
            <v>0</v>
          </cell>
          <cell r="U2593">
            <v>0</v>
          </cell>
          <cell r="V2593">
            <v>0</v>
          </cell>
          <cell r="W2593">
            <v>0</v>
          </cell>
          <cell r="X2593">
            <v>0</v>
          </cell>
          <cell r="Y2593">
            <v>14100</v>
          </cell>
          <cell r="Z2593" t="str">
            <v>LEATHER FACTORY</v>
          </cell>
          <cell r="AA2593">
            <v>0</v>
          </cell>
          <cell r="AB2593">
            <v>0</v>
          </cell>
          <cell r="AC2593">
            <v>1</v>
          </cell>
        </row>
        <row r="2594">
          <cell r="F2594">
            <v>8030190</v>
          </cell>
          <cell r="G2594">
            <v>48</v>
          </cell>
          <cell r="H2594">
            <v>98</v>
          </cell>
          <cell r="I2594" t="str">
            <v>90</v>
          </cell>
          <cell r="J2594" t="str">
            <v>R</v>
          </cell>
          <cell r="K2594" t="str">
            <v>00/0</v>
          </cell>
          <cell r="L2594" t="str">
            <v/>
          </cell>
          <cell r="M2594" t="str">
            <v>B</v>
          </cell>
          <cell r="N2594" t="str">
            <v>D</v>
          </cell>
          <cell r="O2594">
            <v>190</v>
          </cell>
          <cell r="P2594">
            <v>102</v>
          </cell>
          <cell r="Q2594">
            <v>102</v>
          </cell>
          <cell r="R2594">
            <v>0</v>
          </cell>
          <cell r="S2594">
            <v>0</v>
          </cell>
          <cell r="T2594">
            <v>0</v>
          </cell>
          <cell r="U2594">
            <v>0</v>
          </cell>
          <cell r="V2594">
            <v>0</v>
          </cell>
          <cell r="W2594">
            <v>3</v>
          </cell>
          <cell r="X2594">
            <v>487.17</v>
          </cell>
          <cell r="Y2594">
            <v>14100</v>
          </cell>
          <cell r="Z2594" t="str">
            <v>LEATHER FACTORY</v>
          </cell>
          <cell r="AA2594">
            <v>71</v>
          </cell>
          <cell r="AB2594">
            <v>11440.37</v>
          </cell>
          <cell r="AC2594">
            <v>199</v>
          </cell>
        </row>
        <row r="2595">
          <cell r="F2595">
            <v>8030290</v>
          </cell>
          <cell r="G2595">
            <v>48</v>
          </cell>
          <cell r="H2595">
            <v>98</v>
          </cell>
          <cell r="I2595" t="str">
            <v>90</v>
          </cell>
          <cell r="J2595" t="str">
            <v>R</v>
          </cell>
          <cell r="K2595" t="str">
            <v>00/0</v>
          </cell>
          <cell r="L2595" t="str">
            <v/>
          </cell>
          <cell r="M2595" t="str">
            <v>B</v>
          </cell>
          <cell r="N2595" t="str">
            <v>D</v>
          </cell>
          <cell r="O2595">
            <v>290</v>
          </cell>
          <cell r="P2595">
            <v>155</v>
          </cell>
          <cell r="Q2595">
            <v>155</v>
          </cell>
          <cell r="R2595">
            <v>0</v>
          </cell>
          <cell r="S2595">
            <v>0</v>
          </cell>
          <cell r="T2595">
            <v>0</v>
          </cell>
          <cell r="U2595">
            <v>0</v>
          </cell>
          <cell r="V2595">
            <v>0</v>
          </cell>
          <cell r="W2595">
            <v>135</v>
          </cell>
          <cell r="X2595">
            <v>17308.349999999999</v>
          </cell>
          <cell r="Y2595">
            <v>14100</v>
          </cell>
          <cell r="Z2595" t="str">
            <v>LEATHER FACTORY</v>
          </cell>
          <cell r="AA2595">
            <v>240</v>
          </cell>
          <cell r="AB2595">
            <v>45381.01</v>
          </cell>
          <cell r="AC2595">
            <v>109</v>
          </cell>
        </row>
        <row r="2596">
          <cell r="F2596">
            <v>8030590</v>
          </cell>
          <cell r="G2596">
            <v>48</v>
          </cell>
          <cell r="H2596">
            <v>98</v>
          </cell>
          <cell r="I2596" t="str">
            <v>90</v>
          </cell>
          <cell r="J2596" t="str">
            <v>R</v>
          </cell>
          <cell r="K2596" t="str">
            <v>00/0</v>
          </cell>
          <cell r="L2596" t="str">
            <v/>
          </cell>
          <cell r="M2596" t="str">
            <v>B</v>
          </cell>
          <cell r="N2596" t="str">
            <v>D</v>
          </cell>
          <cell r="O2596">
            <v>590</v>
          </cell>
          <cell r="P2596">
            <v>316</v>
          </cell>
          <cell r="Q2596">
            <v>316</v>
          </cell>
          <cell r="R2596">
            <v>0</v>
          </cell>
          <cell r="S2596">
            <v>0</v>
          </cell>
          <cell r="T2596">
            <v>0</v>
          </cell>
          <cell r="U2596">
            <v>0</v>
          </cell>
          <cell r="V2596">
            <v>0</v>
          </cell>
          <cell r="W2596">
            <v>0</v>
          </cell>
          <cell r="X2596">
            <v>0</v>
          </cell>
          <cell r="Y2596">
            <v>14100</v>
          </cell>
          <cell r="Z2596" t="str">
            <v>LEATHER FACTORY</v>
          </cell>
          <cell r="AA2596">
            <v>0</v>
          </cell>
          <cell r="AB2596">
            <v>0</v>
          </cell>
          <cell r="AC2596">
            <v>0</v>
          </cell>
        </row>
        <row r="2597">
          <cell r="F2597">
            <v>8030690</v>
          </cell>
          <cell r="G2597">
            <v>48</v>
          </cell>
          <cell r="H2597">
            <v>98</v>
          </cell>
          <cell r="I2597" t="str">
            <v>90</v>
          </cell>
          <cell r="J2597" t="str">
            <v>L-LAD DRS</v>
          </cell>
          <cell r="K2597" t="str">
            <v>00/0</v>
          </cell>
          <cell r="L2597" t="str">
            <v/>
          </cell>
          <cell r="M2597" t="str">
            <v>B</v>
          </cell>
          <cell r="N2597" t="str">
            <v>D</v>
          </cell>
          <cell r="O2597">
            <v>690</v>
          </cell>
          <cell r="P2597">
            <v>932.14</v>
          </cell>
          <cell r="Q2597">
            <v>775</v>
          </cell>
          <cell r="R2597">
            <v>0</v>
          </cell>
          <cell r="S2597">
            <v>0</v>
          </cell>
          <cell r="T2597">
            <v>0</v>
          </cell>
          <cell r="U2597">
            <v>0</v>
          </cell>
          <cell r="V2597">
            <v>0</v>
          </cell>
          <cell r="W2597">
            <v>0</v>
          </cell>
          <cell r="X2597">
            <v>0</v>
          </cell>
          <cell r="Y2597">
            <v>14100</v>
          </cell>
          <cell r="Z2597" t="str">
            <v>LEATHER FACTORY</v>
          </cell>
          <cell r="AA2597">
            <v>0</v>
          </cell>
          <cell r="AB2597">
            <v>0</v>
          </cell>
          <cell r="AC2597">
            <v>0</v>
          </cell>
        </row>
        <row r="2598">
          <cell r="F2598">
            <v>8050490</v>
          </cell>
          <cell r="G2598">
            <v>48</v>
          </cell>
          <cell r="H2598">
            <v>98</v>
          </cell>
          <cell r="I2598" t="str">
            <v>90</v>
          </cell>
          <cell r="J2598" t="str">
            <v>L-MEN DRS</v>
          </cell>
          <cell r="K2598" t="str">
            <v>00/0</v>
          </cell>
          <cell r="L2598" t="str">
            <v/>
          </cell>
          <cell r="M2598" t="str">
            <v>B</v>
          </cell>
          <cell r="N2598" t="str">
            <v>D</v>
          </cell>
          <cell r="O2598">
            <v>490</v>
          </cell>
          <cell r="P2598">
            <v>475</v>
          </cell>
          <cell r="Q2598">
            <v>373</v>
          </cell>
          <cell r="R2598">
            <v>0</v>
          </cell>
          <cell r="S2598">
            <v>0</v>
          </cell>
          <cell r="T2598">
            <v>0</v>
          </cell>
          <cell r="U2598">
            <v>0</v>
          </cell>
          <cell r="V2598">
            <v>0</v>
          </cell>
          <cell r="W2598">
            <v>0</v>
          </cell>
          <cell r="X2598">
            <v>0</v>
          </cell>
          <cell r="Y2598">
            <v>14100</v>
          </cell>
          <cell r="Z2598" t="str">
            <v>LEATHER FACTORY</v>
          </cell>
          <cell r="AA2598">
            <v>0</v>
          </cell>
          <cell r="AB2598">
            <v>0</v>
          </cell>
          <cell r="AC2598">
            <v>0</v>
          </cell>
        </row>
        <row r="2599">
          <cell r="F2599">
            <v>8050290</v>
          </cell>
          <cell r="G2599">
            <v>48</v>
          </cell>
          <cell r="H2599">
            <v>98</v>
          </cell>
          <cell r="I2599" t="str">
            <v>90</v>
          </cell>
          <cell r="J2599" t="str">
            <v>L-MEN LIQ</v>
          </cell>
          <cell r="K2599" t="str">
            <v>19/6</v>
          </cell>
          <cell r="L2599" t="str">
            <v>-</v>
          </cell>
          <cell r="M2599" t="str">
            <v>B</v>
          </cell>
          <cell r="N2599" t="str">
            <v>D</v>
          </cell>
          <cell r="O2599">
            <v>290</v>
          </cell>
          <cell r="P2599">
            <v>415.18</v>
          </cell>
          <cell r="Q2599">
            <v>516.35</v>
          </cell>
          <cell r="R2599">
            <v>0</v>
          </cell>
          <cell r="S2599">
            <v>0</v>
          </cell>
          <cell r="T2599">
            <v>0</v>
          </cell>
          <cell r="U2599">
            <v>0</v>
          </cell>
          <cell r="V2599">
            <v>0</v>
          </cell>
          <cell r="W2599">
            <v>0</v>
          </cell>
          <cell r="X2599">
            <v>0</v>
          </cell>
          <cell r="Y2599">
            <v>14100</v>
          </cell>
          <cell r="Z2599" t="str">
            <v>LEATHER FACTORY</v>
          </cell>
          <cell r="AA2599">
            <v>0</v>
          </cell>
          <cell r="AB2599">
            <v>0</v>
          </cell>
          <cell r="AC2599">
            <v>0</v>
          </cell>
        </row>
        <row r="2600">
          <cell r="F2600">
            <v>8020990</v>
          </cell>
          <cell r="G2600">
            <v>48</v>
          </cell>
          <cell r="H2600">
            <v>98</v>
          </cell>
          <cell r="I2600" t="str">
            <v>90</v>
          </cell>
          <cell r="J2600" t="str">
            <v>R</v>
          </cell>
          <cell r="K2600" t="str">
            <v>00/0</v>
          </cell>
          <cell r="L2600" t="str">
            <v/>
          </cell>
          <cell r="M2600" t="str">
            <v>B</v>
          </cell>
          <cell r="N2600" t="str">
            <v>D</v>
          </cell>
          <cell r="O2600">
            <v>990</v>
          </cell>
          <cell r="P2600">
            <v>530</v>
          </cell>
          <cell r="Q2600">
            <v>530</v>
          </cell>
          <cell r="R2600">
            <v>0</v>
          </cell>
          <cell r="S2600">
            <v>0</v>
          </cell>
          <cell r="T2600">
            <v>0</v>
          </cell>
          <cell r="U2600">
            <v>0</v>
          </cell>
          <cell r="V2600">
            <v>0</v>
          </cell>
          <cell r="W2600">
            <v>0</v>
          </cell>
          <cell r="X2600">
            <v>0</v>
          </cell>
          <cell r="Y2600">
            <v>14100</v>
          </cell>
          <cell r="Z2600" t="str">
            <v>LEATHER FACTORY</v>
          </cell>
          <cell r="AA2600">
            <v>0</v>
          </cell>
          <cell r="AB2600">
            <v>0</v>
          </cell>
          <cell r="AC2600">
            <v>0</v>
          </cell>
        </row>
        <row r="2601">
          <cell r="F2601">
            <v>8001790</v>
          </cell>
          <cell r="G2601">
            <v>48</v>
          </cell>
          <cell r="H2601">
            <v>98</v>
          </cell>
          <cell r="I2601" t="str">
            <v>90</v>
          </cell>
          <cell r="J2601" t="str">
            <v>L-MEN LIQ</v>
          </cell>
          <cell r="K2601" t="str">
            <v>00/0</v>
          </cell>
          <cell r="L2601" t="str">
            <v/>
          </cell>
          <cell r="M2601" t="str">
            <v>B</v>
          </cell>
          <cell r="N2601" t="str">
            <v>D</v>
          </cell>
          <cell r="O2601">
            <v>1790</v>
          </cell>
          <cell r="P2601">
            <v>934</v>
          </cell>
          <cell r="Q2601">
            <v>934</v>
          </cell>
          <cell r="R2601">
            <v>0</v>
          </cell>
          <cell r="S2601">
            <v>0</v>
          </cell>
          <cell r="T2601">
            <v>0</v>
          </cell>
          <cell r="U2601">
            <v>0</v>
          </cell>
          <cell r="V2601">
            <v>0</v>
          </cell>
          <cell r="W2601">
            <v>0</v>
          </cell>
          <cell r="X2601">
            <v>0</v>
          </cell>
          <cell r="Y2601">
            <v>14100</v>
          </cell>
          <cell r="Z2601" t="str">
            <v>LEATHER FACTORY</v>
          </cell>
          <cell r="AA2601">
            <v>0</v>
          </cell>
          <cell r="AB2601">
            <v>0</v>
          </cell>
          <cell r="AC2601">
            <v>0</v>
          </cell>
        </row>
        <row r="2602">
          <cell r="F2602">
            <v>8000190</v>
          </cell>
          <cell r="G2602">
            <v>48</v>
          </cell>
          <cell r="H2602">
            <v>98</v>
          </cell>
          <cell r="I2602" t="str">
            <v>90</v>
          </cell>
          <cell r="J2602" t="str">
            <v>L-MEN LIQ</v>
          </cell>
          <cell r="K2602" t="str">
            <v>00/0</v>
          </cell>
          <cell r="L2602" t="str">
            <v/>
          </cell>
          <cell r="M2602" t="str">
            <v>B</v>
          </cell>
          <cell r="N2602" t="str">
            <v>D</v>
          </cell>
          <cell r="O2602">
            <v>190</v>
          </cell>
          <cell r="P2602">
            <v>153</v>
          </cell>
          <cell r="Q2602">
            <v>153</v>
          </cell>
          <cell r="R2602">
            <v>0</v>
          </cell>
          <cell r="S2602">
            <v>0</v>
          </cell>
          <cell r="T2602">
            <v>0</v>
          </cell>
          <cell r="U2602">
            <v>0</v>
          </cell>
          <cell r="V2602">
            <v>0</v>
          </cell>
          <cell r="W2602">
            <v>0</v>
          </cell>
          <cell r="X2602">
            <v>0</v>
          </cell>
          <cell r="Y2602">
            <v>14100</v>
          </cell>
          <cell r="Z2602" t="str">
            <v>LEATHER FACTORY</v>
          </cell>
          <cell r="AA2602">
            <v>5</v>
          </cell>
          <cell r="AB2602">
            <v>811.95</v>
          </cell>
          <cell r="AC2602">
            <v>0</v>
          </cell>
        </row>
        <row r="2603">
          <cell r="F2603">
            <v>8000290</v>
          </cell>
          <cell r="G2603">
            <v>48</v>
          </cell>
          <cell r="H2603">
            <v>98</v>
          </cell>
          <cell r="I2603" t="str">
            <v>90</v>
          </cell>
          <cell r="J2603" t="str">
            <v>L-MEN LIQ</v>
          </cell>
          <cell r="K2603" t="str">
            <v>00/0</v>
          </cell>
          <cell r="L2603" t="str">
            <v/>
          </cell>
          <cell r="M2603" t="str">
            <v>B</v>
          </cell>
          <cell r="N2603" t="str">
            <v>D</v>
          </cell>
          <cell r="O2603">
            <v>290</v>
          </cell>
          <cell r="P2603">
            <v>686.58</v>
          </cell>
          <cell r="Q2603">
            <v>415</v>
          </cell>
          <cell r="R2603">
            <v>0</v>
          </cell>
          <cell r="S2603">
            <v>0</v>
          </cell>
          <cell r="T2603">
            <v>0</v>
          </cell>
          <cell r="U2603">
            <v>0</v>
          </cell>
          <cell r="V2603">
            <v>0</v>
          </cell>
          <cell r="W2603">
            <v>0</v>
          </cell>
          <cell r="X2603">
            <v>0</v>
          </cell>
          <cell r="Y2603">
            <v>14100</v>
          </cell>
          <cell r="Z2603" t="str">
            <v>LEATHER FACTORY</v>
          </cell>
          <cell r="AA2603">
            <v>4</v>
          </cell>
          <cell r="AB2603">
            <v>991.44</v>
          </cell>
          <cell r="AC2603">
            <v>0</v>
          </cell>
        </row>
        <row r="2604">
          <cell r="F2604">
            <v>8000390</v>
          </cell>
          <cell r="G2604">
            <v>48</v>
          </cell>
          <cell r="H2604">
            <v>98</v>
          </cell>
          <cell r="I2604" t="str">
            <v>90</v>
          </cell>
          <cell r="J2604" t="str">
            <v>L-MEN LIQ</v>
          </cell>
          <cell r="K2604" t="str">
            <v>00/0</v>
          </cell>
          <cell r="L2604" t="str">
            <v/>
          </cell>
          <cell r="M2604" t="str">
            <v>B</v>
          </cell>
          <cell r="N2604" t="str">
            <v>D</v>
          </cell>
          <cell r="O2604">
            <v>390</v>
          </cell>
          <cell r="P2604">
            <v>380</v>
          </cell>
          <cell r="Q2604">
            <v>476</v>
          </cell>
          <cell r="R2604">
            <v>0</v>
          </cell>
          <cell r="S2604">
            <v>0</v>
          </cell>
          <cell r="T2604">
            <v>0</v>
          </cell>
          <cell r="U2604">
            <v>0</v>
          </cell>
          <cell r="V2604">
            <v>0</v>
          </cell>
          <cell r="W2604">
            <v>0</v>
          </cell>
          <cell r="X2604">
            <v>0</v>
          </cell>
          <cell r="Y2604">
            <v>14100</v>
          </cell>
          <cell r="Z2604" t="str">
            <v>LEATHER FACTORY</v>
          </cell>
          <cell r="AA2604">
            <v>0</v>
          </cell>
          <cell r="AB2604">
            <v>0</v>
          </cell>
          <cell r="AC2604">
            <v>0</v>
          </cell>
        </row>
        <row r="2605">
          <cell r="F2605">
            <v>8000490</v>
          </cell>
          <cell r="G2605">
            <v>48</v>
          </cell>
          <cell r="H2605">
            <v>98</v>
          </cell>
          <cell r="I2605" t="str">
            <v>90</v>
          </cell>
          <cell r="J2605" t="str">
            <v>L-MEN LIQ</v>
          </cell>
          <cell r="K2605" t="str">
            <v>00/0</v>
          </cell>
          <cell r="L2605" t="str">
            <v/>
          </cell>
          <cell r="M2605" t="str">
            <v>B</v>
          </cell>
          <cell r="N2605" t="str">
            <v>D</v>
          </cell>
          <cell r="O2605">
            <v>490</v>
          </cell>
          <cell r="P2605">
            <v>505</v>
          </cell>
          <cell r="Q2605">
            <v>475</v>
          </cell>
          <cell r="R2605">
            <v>0</v>
          </cell>
          <cell r="S2605">
            <v>0</v>
          </cell>
          <cell r="T2605">
            <v>0</v>
          </cell>
          <cell r="U2605">
            <v>0</v>
          </cell>
          <cell r="V2605">
            <v>0</v>
          </cell>
          <cell r="W2605">
            <v>0</v>
          </cell>
          <cell r="X2605">
            <v>0</v>
          </cell>
          <cell r="Y2605">
            <v>14100</v>
          </cell>
          <cell r="Z2605" t="str">
            <v>LEATHER FACTORY</v>
          </cell>
          <cell r="AA2605">
            <v>0</v>
          </cell>
          <cell r="AB2605">
            <v>0</v>
          </cell>
          <cell r="AC2605">
            <v>1</v>
          </cell>
        </row>
        <row r="2606">
          <cell r="F2606">
            <v>8000590</v>
          </cell>
          <cell r="G2606">
            <v>48</v>
          </cell>
          <cell r="H2606">
            <v>98</v>
          </cell>
          <cell r="I2606" t="str">
            <v>90</v>
          </cell>
          <cell r="J2606" t="str">
            <v>L-MEN LIQ</v>
          </cell>
          <cell r="K2606" t="str">
            <v>38/8</v>
          </cell>
          <cell r="L2606" t="str">
            <v>-</v>
          </cell>
          <cell r="M2606" t="str">
            <v>B</v>
          </cell>
          <cell r="N2606" t="str">
            <v>D</v>
          </cell>
          <cell r="O2606">
            <v>200</v>
          </cell>
          <cell r="P2606">
            <v>445</v>
          </cell>
          <cell r="Q2606">
            <v>445</v>
          </cell>
          <cell r="R2606">
            <v>0</v>
          </cell>
          <cell r="S2606">
            <v>0</v>
          </cell>
          <cell r="T2606">
            <v>0</v>
          </cell>
          <cell r="U2606">
            <v>0</v>
          </cell>
          <cell r="V2606">
            <v>0</v>
          </cell>
          <cell r="W2606">
            <v>1</v>
          </cell>
          <cell r="X2606">
            <v>170.94</v>
          </cell>
          <cell r="Y2606">
            <v>14100</v>
          </cell>
          <cell r="Z2606" t="str">
            <v>LEATHER FACTORY</v>
          </cell>
          <cell r="AA2606">
            <v>0</v>
          </cell>
          <cell r="AB2606">
            <v>0</v>
          </cell>
          <cell r="AC2606">
            <v>0</v>
          </cell>
        </row>
        <row r="2607">
          <cell r="F2607">
            <v>8000690</v>
          </cell>
          <cell r="G2607">
            <v>48</v>
          </cell>
          <cell r="H2607">
            <v>98</v>
          </cell>
          <cell r="I2607" t="str">
            <v>90</v>
          </cell>
          <cell r="J2607" t="str">
            <v>L-MEN LIQ</v>
          </cell>
          <cell r="K2607" t="str">
            <v>00/0</v>
          </cell>
          <cell r="L2607" t="str">
            <v/>
          </cell>
          <cell r="M2607" t="str">
            <v>B</v>
          </cell>
          <cell r="N2607" t="str">
            <v>D</v>
          </cell>
          <cell r="O2607">
            <v>690</v>
          </cell>
          <cell r="P2607">
            <v>476</v>
          </cell>
          <cell r="Q2607">
            <v>476</v>
          </cell>
          <cell r="R2607">
            <v>0</v>
          </cell>
          <cell r="S2607">
            <v>0</v>
          </cell>
          <cell r="T2607">
            <v>0</v>
          </cell>
          <cell r="U2607">
            <v>0</v>
          </cell>
          <cell r="V2607">
            <v>0</v>
          </cell>
          <cell r="W2607">
            <v>0</v>
          </cell>
          <cell r="X2607">
            <v>0</v>
          </cell>
          <cell r="Y2607">
            <v>14100</v>
          </cell>
          <cell r="Z2607" t="str">
            <v>LEATHER FACTORY</v>
          </cell>
          <cell r="AA2607">
            <v>0</v>
          </cell>
          <cell r="AB2607">
            <v>0</v>
          </cell>
          <cell r="AC2607">
            <v>2</v>
          </cell>
        </row>
        <row r="2608">
          <cell r="F2608">
            <v>8000790</v>
          </cell>
          <cell r="G2608">
            <v>48</v>
          </cell>
          <cell r="H2608">
            <v>98</v>
          </cell>
          <cell r="I2608" t="str">
            <v>90</v>
          </cell>
          <cell r="J2608" t="str">
            <v>L-MEN LIQ</v>
          </cell>
          <cell r="K2608" t="str">
            <v>00/0</v>
          </cell>
          <cell r="L2608" t="str">
            <v/>
          </cell>
          <cell r="M2608" t="str">
            <v>B</v>
          </cell>
          <cell r="N2608" t="str">
            <v>D</v>
          </cell>
          <cell r="O2608">
            <v>790</v>
          </cell>
          <cell r="P2608">
            <v>533.36</v>
          </cell>
          <cell r="Q2608">
            <v>556</v>
          </cell>
          <cell r="R2608">
            <v>0</v>
          </cell>
          <cell r="S2608">
            <v>0</v>
          </cell>
          <cell r="T2608">
            <v>0</v>
          </cell>
          <cell r="U2608">
            <v>0</v>
          </cell>
          <cell r="V2608">
            <v>0</v>
          </cell>
          <cell r="W2608">
            <v>0</v>
          </cell>
          <cell r="X2608">
            <v>0</v>
          </cell>
          <cell r="Y2608">
            <v>14100</v>
          </cell>
          <cell r="Z2608" t="str">
            <v>LEATHER FACTORY</v>
          </cell>
          <cell r="AA2608">
            <v>0</v>
          </cell>
          <cell r="AB2608">
            <v>0</v>
          </cell>
          <cell r="AC2608">
            <v>2</v>
          </cell>
        </row>
        <row r="2609">
          <cell r="F2609">
            <v>8000890</v>
          </cell>
          <cell r="G2609">
            <v>48</v>
          </cell>
          <cell r="H2609">
            <v>98</v>
          </cell>
          <cell r="I2609" t="str">
            <v>90</v>
          </cell>
          <cell r="J2609" t="str">
            <v>L-MEN LIQ</v>
          </cell>
          <cell r="K2609" t="str">
            <v>00/0</v>
          </cell>
          <cell r="L2609" t="str">
            <v/>
          </cell>
          <cell r="M2609" t="str">
            <v>B</v>
          </cell>
          <cell r="N2609" t="str">
            <v>D</v>
          </cell>
          <cell r="O2609">
            <v>890</v>
          </cell>
          <cell r="P2609">
            <v>515.62</v>
          </cell>
          <cell r="Q2609">
            <v>714</v>
          </cell>
          <cell r="R2609">
            <v>0</v>
          </cell>
          <cell r="S2609">
            <v>0</v>
          </cell>
          <cell r="T2609">
            <v>0</v>
          </cell>
          <cell r="U2609">
            <v>0</v>
          </cell>
          <cell r="V2609">
            <v>0</v>
          </cell>
          <cell r="W2609">
            <v>0</v>
          </cell>
          <cell r="X2609">
            <v>0</v>
          </cell>
          <cell r="Y2609">
            <v>14100</v>
          </cell>
          <cell r="Z2609" t="str">
            <v>LEATHER FACTORY</v>
          </cell>
          <cell r="AA2609">
            <v>0</v>
          </cell>
          <cell r="AB2609">
            <v>0</v>
          </cell>
          <cell r="AC2609">
            <v>0</v>
          </cell>
        </row>
        <row r="2610">
          <cell r="F2610">
            <v>8000990</v>
          </cell>
          <cell r="G2610">
            <v>48</v>
          </cell>
          <cell r="H2610">
            <v>98</v>
          </cell>
          <cell r="I2610" t="str">
            <v>90</v>
          </cell>
          <cell r="J2610" t="str">
            <v>L-MEN LIQ</v>
          </cell>
          <cell r="K2610" t="str">
            <v>00/0</v>
          </cell>
          <cell r="L2610" t="str">
            <v/>
          </cell>
          <cell r="M2610" t="str">
            <v>B</v>
          </cell>
          <cell r="N2610" t="str">
            <v>D</v>
          </cell>
          <cell r="O2610">
            <v>990</v>
          </cell>
          <cell r="P2610">
            <v>850.34</v>
          </cell>
          <cell r="Q2610">
            <v>876</v>
          </cell>
          <cell r="R2610">
            <v>0</v>
          </cell>
          <cell r="S2610">
            <v>0</v>
          </cell>
          <cell r="T2610">
            <v>0</v>
          </cell>
          <cell r="U2610">
            <v>0</v>
          </cell>
          <cell r="V2610">
            <v>0</v>
          </cell>
          <cell r="W2610">
            <v>0</v>
          </cell>
          <cell r="X2610">
            <v>0</v>
          </cell>
          <cell r="Y2610">
            <v>14100</v>
          </cell>
          <cell r="Z2610" t="str">
            <v>LEATHER FACTORY</v>
          </cell>
          <cell r="AA2610">
            <v>0</v>
          </cell>
          <cell r="AB2610">
            <v>0</v>
          </cell>
          <cell r="AC2610">
            <v>0</v>
          </cell>
        </row>
        <row r="2611">
          <cell r="F2611">
            <v>8011390</v>
          </cell>
          <cell r="G2611">
            <v>48</v>
          </cell>
          <cell r="H2611">
            <v>98</v>
          </cell>
          <cell r="I2611" t="str">
            <v>90</v>
          </cell>
          <cell r="J2611" t="str">
            <v>R</v>
          </cell>
          <cell r="K2611" t="str">
            <v>00/0</v>
          </cell>
          <cell r="L2611" t="str">
            <v/>
          </cell>
          <cell r="M2611" t="str">
            <v>B</v>
          </cell>
          <cell r="N2611" t="str">
            <v>D</v>
          </cell>
          <cell r="O2611">
            <v>1390</v>
          </cell>
          <cell r="P2611">
            <v>741.03</v>
          </cell>
          <cell r="Q2611">
            <v>744</v>
          </cell>
          <cell r="R2611">
            <v>1</v>
          </cell>
          <cell r="S2611">
            <v>0</v>
          </cell>
          <cell r="T2611">
            <v>0</v>
          </cell>
          <cell r="U2611">
            <v>3</v>
          </cell>
          <cell r="V2611">
            <v>3564.09</v>
          </cell>
          <cell r="W2611">
            <v>29</v>
          </cell>
          <cell r="X2611">
            <v>34215.269999999997</v>
          </cell>
          <cell r="Y2611">
            <v>14100</v>
          </cell>
          <cell r="Z2611" t="str">
            <v>LEATHER FACTORY</v>
          </cell>
          <cell r="AA2611">
            <v>31</v>
          </cell>
          <cell r="AB2611">
            <v>33336.15</v>
          </cell>
          <cell r="AC2611">
            <v>161</v>
          </cell>
        </row>
        <row r="2612">
          <cell r="F2612">
            <v>8001490</v>
          </cell>
          <cell r="G2612">
            <v>48</v>
          </cell>
          <cell r="H2612">
            <v>98</v>
          </cell>
          <cell r="I2612" t="str">
            <v>90</v>
          </cell>
          <cell r="J2612" t="str">
            <v>L-MEN LIQ</v>
          </cell>
          <cell r="K2612" t="str">
            <v>00/0</v>
          </cell>
          <cell r="L2612" t="str">
            <v/>
          </cell>
          <cell r="M2612" t="str">
            <v>B</v>
          </cell>
          <cell r="N2612" t="str">
            <v>D</v>
          </cell>
          <cell r="O2612">
            <v>1490</v>
          </cell>
          <cell r="P2612">
            <v>725.16</v>
          </cell>
          <cell r="Q2612">
            <v>1061</v>
          </cell>
          <cell r="R2612">
            <v>0</v>
          </cell>
          <cell r="S2612">
            <v>0</v>
          </cell>
          <cell r="T2612">
            <v>0</v>
          </cell>
          <cell r="U2612">
            <v>0</v>
          </cell>
          <cell r="V2612">
            <v>0</v>
          </cell>
          <cell r="W2612">
            <v>0</v>
          </cell>
          <cell r="X2612">
            <v>0</v>
          </cell>
          <cell r="Y2612">
            <v>14100</v>
          </cell>
          <cell r="Z2612" t="str">
            <v>LEATHER FACTORY</v>
          </cell>
          <cell r="AA2612">
            <v>0</v>
          </cell>
          <cell r="AB2612">
            <v>0</v>
          </cell>
          <cell r="AC2612">
            <v>2</v>
          </cell>
        </row>
        <row r="2613">
          <cell r="F2613">
            <v>8000090</v>
          </cell>
          <cell r="G2613">
            <v>48</v>
          </cell>
          <cell r="H2613">
            <v>98</v>
          </cell>
          <cell r="I2613" t="str">
            <v>90</v>
          </cell>
          <cell r="J2613" t="str">
            <v>L-MEN LIQ</v>
          </cell>
          <cell r="K2613" t="str">
            <v>19/6</v>
          </cell>
          <cell r="L2613" t="str">
            <v>-</v>
          </cell>
          <cell r="M2613" t="str">
            <v>B</v>
          </cell>
          <cell r="N2613" t="str">
            <v>D</v>
          </cell>
          <cell r="O2613">
            <v>5</v>
          </cell>
          <cell r="P2613">
            <v>116</v>
          </cell>
          <cell r="Q2613">
            <v>116</v>
          </cell>
          <cell r="R2613">
            <v>0</v>
          </cell>
          <cell r="S2613">
            <v>0</v>
          </cell>
          <cell r="T2613">
            <v>0</v>
          </cell>
          <cell r="U2613">
            <v>0</v>
          </cell>
          <cell r="V2613">
            <v>0</v>
          </cell>
          <cell r="W2613">
            <v>0</v>
          </cell>
          <cell r="X2613">
            <v>0</v>
          </cell>
          <cell r="Y2613">
            <v>14100</v>
          </cell>
          <cell r="Z2613" t="str">
            <v>LEATHER FACTORY</v>
          </cell>
          <cell r="AA2613">
            <v>0</v>
          </cell>
          <cell r="AB2613">
            <v>0</v>
          </cell>
          <cell r="AC2613">
            <v>0</v>
          </cell>
        </row>
        <row r="2614">
          <cell r="F2614">
            <v>8001990</v>
          </cell>
          <cell r="G2614">
            <v>48</v>
          </cell>
          <cell r="H2614">
            <v>98</v>
          </cell>
          <cell r="I2614" t="str">
            <v>90</v>
          </cell>
          <cell r="J2614" t="str">
            <v>L-MEN LIQ</v>
          </cell>
          <cell r="K2614" t="str">
            <v>00/0</v>
          </cell>
          <cell r="L2614" t="str">
            <v/>
          </cell>
          <cell r="M2614" t="str">
            <v>B</v>
          </cell>
          <cell r="N2614" t="str">
            <v>D</v>
          </cell>
          <cell r="O2614">
            <v>1990</v>
          </cell>
          <cell r="P2614">
            <v>1756.9</v>
          </cell>
          <cell r="Q2614">
            <v>1772</v>
          </cell>
          <cell r="R2614">
            <v>0</v>
          </cell>
          <cell r="S2614">
            <v>0</v>
          </cell>
          <cell r="T2614">
            <v>0</v>
          </cell>
          <cell r="U2614">
            <v>0</v>
          </cell>
          <cell r="V2614">
            <v>0</v>
          </cell>
          <cell r="W2614">
            <v>0</v>
          </cell>
          <cell r="X2614">
            <v>0</v>
          </cell>
          <cell r="Y2614">
            <v>14100</v>
          </cell>
          <cell r="Z2614" t="str">
            <v>LEATHER FACTORY</v>
          </cell>
          <cell r="AA2614">
            <v>0</v>
          </cell>
          <cell r="AB2614">
            <v>0</v>
          </cell>
          <cell r="AC2614">
            <v>0</v>
          </cell>
        </row>
        <row r="2615">
          <cell r="F2615">
            <v>8002490</v>
          </cell>
          <cell r="G2615">
            <v>48</v>
          </cell>
          <cell r="H2615">
            <v>98</v>
          </cell>
          <cell r="I2615" t="str">
            <v>90</v>
          </cell>
          <cell r="J2615" t="str">
            <v>L-MEN LIQ</v>
          </cell>
          <cell r="K2615" t="str">
            <v>00/0</v>
          </cell>
          <cell r="L2615" t="str">
            <v/>
          </cell>
          <cell r="M2615" t="str">
            <v>B</v>
          </cell>
          <cell r="N2615" t="str">
            <v>D</v>
          </cell>
          <cell r="O2615">
            <v>2490</v>
          </cell>
          <cell r="P2615">
            <v>1978</v>
          </cell>
          <cell r="Q2615">
            <v>1607</v>
          </cell>
          <cell r="R2615">
            <v>0</v>
          </cell>
          <cell r="S2615">
            <v>0</v>
          </cell>
          <cell r="T2615">
            <v>0</v>
          </cell>
          <cell r="U2615">
            <v>0</v>
          </cell>
          <cell r="V2615">
            <v>0</v>
          </cell>
          <cell r="W2615">
            <v>0</v>
          </cell>
          <cell r="X2615">
            <v>0</v>
          </cell>
          <cell r="Y2615">
            <v>14100</v>
          </cell>
          <cell r="Z2615" t="str">
            <v>LEATHER FACTORY</v>
          </cell>
          <cell r="AA2615">
            <v>0</v>
          </cell>
          <cell r="AB2615">
            <v>0</v>
          </cell>
          <cell r="AC2615">
            <v>41</v>
          </cell>
        </row>
        <row r="2616">
          <cell r="F2616">
            <v>8002990</v>
          </cell>
          <cell r="G2616">
            <v>48</v>
          </cell>
          <cell r="H2616">
            <v>98</v>
          </cell>
          <cell r="I2616" t="str">
            <v>90</v>
          </cell>
          <cell r="J2616" t="str">
            <v>L-MEN LIQ</v>
          </cell>
          <cell r="K2616" t="str">
            <v>00/0</v>
          </cell>
          <cell r="L2616" t="str">
            <v/>
          </cell>
          <cell r="M2616" t="str">
            <v>B</v>
          </cell>
          <cell r="N2616" t="str">
            <v>D</v>
          </cell>
          <cell r="O2616">
            <v>2990</v>
          </cell>
          <cell r="P2616">
            <v>1725.66</v>
          </cell>
          <cell r="Q2616">
            <v>1835</v>
          </cell>
          <cell r="R2616">
            <v>0</v>
          </cell>
          <cell r="S2616">
            <v>0</v>
          </cell>
          <cell r="T2616">
            <v>0</v>
          </cell>
          <cell r="U2616">
            <v>0</v>
          </cell>
          <cell r="V2616">
            <v>0</v>
          </cell>
          <cell r="W2616">
            <v>0</v>
          </cell>
          <cell r="X2616">
            <v>0</v>
          </cell>
          <cell r="Y2616">
            <v>14100</v>
          </cell>
          <cell r="Z2616" t="str">
            <v>LEATHER FACTORY</v>
          </cell>
          <cell r="AA2616">
            <v>0</v>
          </cell>
          <cell r="AB2616">
            <v>0</v>
          </cell>
          <cell r="AC2616">
            <v>12</v>
          </cell>
        </row>
        <row r="2617">
          <cell r="F2617">
            <v>8003190</v>
          </cell>
          <cell r="G2617">
            <v>48</v>
          </cell>
          <cell r="H2617">
            <v>98</v>
          </cell>
          <cell r="I2617" t="str">
            <v>90</v>
          </cell>
          <cell r="J2617" t="str">
            <v>L-MEN LIQ</v>
          </cell>
          <cell r="K2617" t="str">
            <v>00/0</v>
          </cell>
          <cell r="L2617" t="str">
            <v/>
          </cell>
          <cell r="M2617" t="str">
            <v>B</v>
          </cell>
          <cell r="N2617" t="str">
            <v>D</v>
          </cell>
          <cell r="O2617">
            <v>3190</v>
          </cell>
          <cell r="P2617">
            <v>2000</v>
          </cell>
          <cell r="Q2617">
            <v>2000</v>
          </cell>
          <cell r="R2617">
            <v>0</v>
          </cell>
          <cell r="S2617">
            <v>0</v>
          </cell>
          <cell r="T2617">
            <v>0</v>
          </cell>
          <cell r="U2617">
            <v>0</v>
          </cell>
          <cell r="V2617">
            <v>0</v>
          </cell>
          <cell r="W2617">
            <v>0</v>
          </cell>
          <cell r="X2617">
            <v>0</v>
          </cell>
          <cell r="Y2617">
            <v>14100</v>
          </cell>
          <cell r="Z2617" t="str">
            <v>LEATHER FACTORY</v>
          </cell>
          <cell r="AA2617">
            <v>0</v>
          </cell>
          <cell r="AB2617">
            <v>0</v>
          </cell>
          <cell r="AC2617">
            <v>0</v>
          </cell>
        </row>
        <row r="2618">
          <cell r="F2618">
            <v>8003490</v>
          </cell>
          <cell r="G2618">
            <v>48</v>
          </cell>
          <cell r="H2618">
            <v>98</v>
          </cell>
          <cell r="I2618" t="str">
            <v>90</v>
          </cell>
          <cell r="J2618" t="str">
            <v>L-MEN LIQ</v>
          </cell>
          <cell r="K2618" t="str">
            <v>00/0</v>
          </cell>
          <cell r="L2618" t="str">
            <v/>
          </cell>
          <cell r="M2618" t="str">
            <v>B</v>
          </cell>
          <cell r="N2618" t="str">
            <v>D</v>
          </cell>
          <cell r="O2618">
            <v>3490</v>
          </cell>
          <cell r="P2618">
            <v>2022</v>
          </cell>
          <cell r="Q2618">
            <v>2022</v>
          </cell>
          <cell r="R2618">
            <v>0</v>
          </cell>
          <cell r="S2618">
            <v>0</v>
          </cell>
          <cell r="T2618">
            <v>0</v>
          </cell>
          <cell r="U2618">
            <v>0</v>
          </cell>
          <cell r="V2618">
            <v>0</v>
          </cell>
          <cell r="W2618">
            <v>1</v>
          </cell>
          <cell r="X2618">
            <v>2982.91</v>
          </cell>
          <cell r="Y2618">
            <v>14100</v>
          </cell>
          <cell r="Z2618" t="str">
            <v>LEATHER FACTORY</v>
          </cell>
          <cell r="AA2618">
            <v>0</v>
          </cell>
          <cell r="AB2618">
            <v>0</v>
          </cell>
          <cell r="AC2618">
            <v>0</v>
          </cell>
        </row>
        <row r="2619">
          <cell r="F2619">
            <v>8003990</v>
          </cell>
          <cell r="G2619">
            <v>48</v>
          </cell>
          <cell r="H2619">
            <v>98</v>
          </cell>
          <cell r="I2619" t="str">
            <v>90</v>
          </cell>
          <cell r="J2619" t="str">
            <v>L-MEN LIQ</v>
          </cell>
          <cell r="K2619" t="str">
            <v>00/0</v>
          </cell>
          <cell r="L2619" t="str">
            <v/>
          </cell>
          <cell r="M2619" t="str">
            <v>B</v>
          </cell>
          <cell r="N2619" t="str">
            <v>D</v>
          </cell>
          <cell r="O2619">
            <v>3990</v>
          </cell>
          <cell r="P2619">
            <v>2023.84</v>
          </cell>
          <cell r="Q2619">
            <v>2153</v>
          </cell>
          <cell r="R2619">
            <v>0</v>
          </cell>
          <cell r="S2619">
            <v>0</v>
          </cell>
          <cell r="T2619">
            <v>0</v>
          </cell>
          <cell r="U2619">
            <v>0</v>
          </cell>
          <cell r="V2619">
            <v>0</v>
          </cell>
          <cell r="W2619">
            <v>0</v>
          </cell>
          <cell r="X2619">
            <v>0</v>
          </cell>
          <cell r="Y2619">
            <v>14100</v>
          </cell>
          <cell r="Z2619" t="str">
            <v>LEATHER FACTORY</v>
          </cell>
          <cell r="AA2619">
            <v>0</v>
          </cell>
          <cell r="AB2619">
            <v>-1364.11</v>
          </cell>
          <cell r="AC2619">
            <v>-2</v>
          </cell>
        </row>
        <row r="2620">
          <cell r="F2620">
            <v>8004990</v>
          </cell>
          <cell r="G2620">
            <v>48</v>
          </cell>
          <cell r="H2620">
            <v>98</v>
          </cell>
          <cell r="I2620" t="str">
            <v>90</v>
          </cell>
          <cell r="J2620" t="str">
            <v>L-MEN LIQ</v>
          </cell>
          <cell r="K2620" t="str">
            <v>00/0</v>
          </cell>
          <cell r="L2620" t="str">
            <v/>
          </cell>
          <cell r="M2620" t="str">
            <v>B</v>
          </cell>
          <cell r="N2620" t="str">
            <v>D</v>
          </cell>
          <cell r="O2620">
            <v>4990</v>
          </cell>
          <cell r="P2620">
            <v>2117</v>
          </cell>
          <cell r="Q2620">
            <v>2901</v>
          </cell>
          <cell r="R2620">
            <v>0</v>
          </cell>
          <cell r="S2620">
            <v>0</v>
          </cell>
          <cell r="T2620">
            <v>0</v>
          </cell>
          <cell r="U2620">
            <v>0</v>
          </cell>
          <cell r="V2620">
            <v>0</v>
          </cell>
          <cell r="W2620">
            <v>0</v>
          </cell>
          <cell r="X2620">
            <v>0</v>
          </cell>
          <cell r="Y2620">
            <v>14100</v>
          </cell>
          <cell r="Z2620" t="str">
            <v>LEATHER FACTORY</v>
          </cell>
          <cell r="AA2620">
            <v>3</v>
          </cell>
          <cell r="AB2620">
            <v>11088.9</v>
          </cell>
          <cell r="AC2620">
            <v>0</v>
          </cell>
        </row>
        <row r="2621">
          <cell r="F2621">
            <v>8010590</v>
          </cell>
          <cell r="G2621">
            <v>48</v>
          </cell>
          <cell r="H2621">
            <v>98</v>
          </cell>
          <cell r="I2621" t="str">
            <v>90</v>
          </cell>
          <cell r="J2621" t="str">
            <v>R</v>
          </cell>
          <cell r="K2621" t="str">
            <v>00/0</v>
          </cell>
          <cell r="L2621" t="str">
            <v/>
          </cell>
          <cell r="M2621" t="str">
            <v>B</v>
          </cell>
          <cell r="N2621" t="str">
            <v>D</v>
          </cell>
          <cell r="O2621">
            <v>590</v>
          </cell>
          <cell r="P2621">
            <v>316</v>
          </cell>
          <cell r="Q2621">
            <v>316</v>
          </cell>
          <cell r="R2621">
            <v>0</v>
          </cell>
          <cell r="S2621">
            <v>0</v>
          </cell>
          <cell r="T2621">
            <v>0</v>
          </cell>
          <cell r="U2621">
            <v>0</v>
          </cell>
          <cell r="V2621">
            <v>0</v>
          </cell>
          <cell r="W2621">
            <v>0</v>
          </cell>
          <cell r="X2621">
            <v>0</v>
          </cell>
          <cell r="Y2621">
            <v>14100</v>
          </cell>
          <cell r="Z2621" t="str">
            <v>LEATHER FACTORY</v>
          </cell>
          <cell r="AA2621">
            <v>0</v>
          </cell>
          <cell r="AB2621">
            <v>0</v>
          </cell>
          <cell r="AC2621">
            <v>0</v>
          </cell>
        </row>
        <row r="2622">
          <cell r="F2622">
            <v>8010890</v>
          </cell>
          <cell r="G2622">
            <v>48</v>
          </cell>
          <cell r="H2622">
            <v>98</v>
          </cell>
          <cell r="I2622" t="str">
            <v>90</v>
          </cell>
          <cell r="J2622" t="str">
            <v>R</v>
          </cell>
          <cell r="K2622" t="str">
            <v>00/0</v>
          </cell>
          <cell r="L2622" t="str">
            <v/>
          </cell>
          <cell r="M2622" t="str">
            <v>B</v>
          </cell>
          <cell r="N2622" t="str">
            <v>D</v>
          </cell>
          <cell r="O2622">
            <v>890</v>
          </cell>
          <cell r="P2622">
            <v>476</v>
          </cell>
          <cell r="Q2622">
            <v>476</v>
          </cell>
          <cell r="R2622">
            <v>0</v>
          </cell>
          <cell r="S2622">
            <v>0</v>
          </cell>
          <cell r="T2622">
            <v>0</v>
          </cell>
          <cell r="U2622">
            <v>0</v>
          </cell>
          <cell r="V2622">
            <v>0</v>
          </cell>
          <cell r="W2622">
            <v>0</v>
          </cell>
          <cell r="X2622">
            <v>0</v>
          </cell>
          <cell r="Y2622">
            <v>14100</v>
          </cell>
          <cell r="Z2622" t="str">
            <v>LEATHER FACTORY</v>
          </cell>
          <cell r="AA2622">
            <v>1</v>
          </cell>
          <cell r="AB2622">
            <v>760.68</v>
          </cell>
          <cell r="AC2622">
            <v>2</v>
          </cell>
        </row>
        <row r="2623">
          <cell r="F2623">
            <v>8010990</v>
          </cell>
          <cell r="G2623">
            <v>48</v>
          </cell>
          <cell r="H2623">
            <v>98</v>
          </cell>
          <cell r="I2623" t="str">
            <v>90</v>
          </cell>
          <cell r="J2623" t="str">
            <v>R</v>
          </cell>
          <cell r="K2623" t="str">
            <v>00/0</v>
          </cell>
          <cell r="L2623" t="str">
            <v/>
          </cell>
          <cell r="M2623" t="str">
            <v>B</v>
          </cell>
          <cell r="N2623" t="str">
            <v>D</v>
          </cell>
          <cell r="O2623">
            <v>990</v>
          </cell>
          <cell r="P2623">
            <v>482.57</v>
          </cell>
          <cell r="Q2623">
            <v>529</v>
          </cell>
          <cell r="R2623">
            <v>0</v>
          </cell>
          <cell r="S2623">
            <v>0</v>
          </cell>
          <cell r="T2623">
            <v>0</v>
          </cell>
          <cell r="U2623">
            <v>0</v>
          </cell>
          <cell r="V2623">
            <v>0</v>
          </cell>
          <cell r="W2623">
            <v>0</v>
          </cell>
          <cell r="X2623">
            <v>0</v>
          </cell>
          <cell r="Y2623">
            <v>14100</v>
          </cell>
          <cell r="Z2623" t="str">
            <v>LEATHER FACTORY</v>
          </cell>
          <cell r="AA2623">
            <v>0</v>
          </cell>
          <cell r="AB2623">
            <v>0</v>
          </cell>
          <cell r="AC2623">
            <v>0</v>
          </cell>
        </row>
        <row r="2624">
          <cell r="F2624">
            <v>8001290</v>
          </cell>
          <cell r="G2624">
            <v>48</v>
          </cell>
          <cell r="H2624">
            <v>98</v>
          </cell>
          <cell r="I2624" t="str">
            <v>90</v>
          </cell>
          <cell r="J2624" t="str">
            <v>L-MEN LIQ</v>
          </cell>
          <cell r="K2624" t="str">
            <v>00/0</v>
          </cell>
          <cell r="L2624" t="str">
            <v/>
          </cell>
          <cell r="M2624" t="str">
            <v>B</v>
          </cell>
          <cell r="N2624" t="str">
            <v>D</v>
          </cell>
          <cell r="O2624">
            <v>1290</v>
          </cell>
          <cell r="P2624">
            <v>952</v>
          </cell>
          <cell r="Q2624">
            <v>952</v>
          </cell>
          <cell r="R2624">
            <v>0</v>
          </cell>
          <cell r="S2624">
            <v>0</v>
          </cell>
          <cell r="T2624">
            <v>0</v>
          </cell>
          <cell r="U2624">
            <v>0</v>
          </cell>
          <cell r="V2624">
            <v>0</v>
          </cell>
          <cell r="W2624">
            <v>0</v>
          </cell>
          <cell r="X2624">
            <v>0</v>
          </cell>
          <cell r="Y2624">
            <v>14100</v>
          </cell>
          <cell r="Z2624" t="str">
            <v>LEATHER FACTORY</v>
          </cell>
          <cell r="AA2624">
            <v>0</v>
          </cell>
          <cell r="AB2624">
            <v>0</v>
          </cell>
          <cell r="AC2624">
            <v>0</v>
          </cell>
        </row>
        <row r="2625">
          <cell r="F2625">
            <v>8440290</v>
          </cell>
          <cell r="G2625">
            <v>48</v>
          </cell>
          <cell r="H2625">
            <v>98</v>
          </cell>
          <cell r="I2625" t="str">
            <v>90</v>
          </cell>
          <cell r="J2625" t="str">
            <v>L-MEN LIQ</v>
          </cell>
          <cell r="K2625" t="str">
            <v>19/6</v>
          </cell>
          <cell r="L2625" t="str">
            <v/>
          </cell>
          <cell r="M2625" t="str">
            <v>B</v>
          </cell>
          <cell r="N2625" t="str">
            <v>D</v>
          </cell>
          <cell r="O2625">
            <v>290</v>
          </cell>
          <cell r="P2625">
            <v>423</v>
          </cell>
          <cell r="Q2625">
            <v>589</v>
          </cell>
          <cell r="R2625">
            <v>0</v>
          </cell>
          <cell r="S2625">
            <v>0</v>
          </cell>
          <cell r="T2625">
            <v>0</v>
          </cell>
          <cell r="U2625">
            <v>0</v>
          </cell>
          <cell r="V2625">
            <v>0</v>
          </cell>
          <cell r="W2625">
            <v>0</v>
          </cell>
          <cell r="X2625">
            <v>0</v>
          </cell>
          <cell r="Y2625">
            <v>14100</v>
          </cell>
          <cell r="Z2625" t="str">
            <v>LEATHER FACTORY</v>
          </cell>
          <cell r="AA2625">
            <v>0</v>
          </cell>
          <cell r="AB2625">
            <v>0</v>
          </cell>
          <cell r="AC2625">
            <v>0</v>
          </cell>
        </row>
        <row r="2626">
          <cell r="F2626">
            <v>8420190</v>
          </cell>
          <cell r="G2626">
            <v>48</v>
          </cell>
          <cell r="H2626">
            <v>98</v>
          </cell>
          <cell r="I2626" t="str">
            <v>90</v>
          </cell>
          <cell r="J2626" t="str">
            <v>L-MEN DRS</v>
          </cell>
          <cell r="K2626" t="str">
            <v>00/0</v>
          </cell>
          <cell r="L2626" t="str">
            <v/>
          </cell>
          <cell r="M2626" t="str">
            <v>B</v>
          </cell>
          <cell r="N2626" t="str">
            <v>D</v>
          </cell>
          <cell r="O2626">
            <v>190</v>
          </cell>
          <cell r="P2626">
            <v>161</v>
          </cell>
          <cell r="Q2626">
            <v>155</v>
          </cell>
          <cell r="R2626">
            <v>0</v>
          </cell>
          <cell r="S2626">
            <v>0</v>
          </cell>
          <cell r="T2626">
            <v>0</v>
          </cell>
          <cell r="U2626">
            <v>0</v>
          </cell>
          <cell r="V2626">
            <v>0</v>
          </cell>
          <cell r="W2626">
            <v>0</v>
          </cell>
          <cell r="X2626">
            <v>0</v>
          </cell>
          <cell r="Y2626">
            <v>14100</v>
          </cell>
          <cell r="Z2626" t="str">
            <v>LEATHER FACTORY</v>
          </cell>
          <cell r="AA2626">
            <v>0</v>
          </cell>
          <cell r="AB2626">
            <v>0</v>
          </cell>
          <cell r="AC2626">
            <v>0</v>
          </cell>
        </row>
        <row r="2627">
          <cell r="F2627">
            <v>8440390</v>
          </cell>
          <cell r="G2627">
            <v>48</v>
          </cell>
          <cell r="H2627">
            <v>98</v>
          </cell>
          <cell r="I2627" t="str">
            <v>90</v>
          </cell>
          <cell r="J2627" t="str">
            <v>L-MEN LIQ</v>
          </cell>
          <cell r="K2627" t="str">
            <v>19/6</v>
          </cell>
          <cell r="L2627" t="str">
            <v>-</v>
          </cell>
          <cell r="M2627" t="str">
            <v>B</v>
          </cell>
          <cell r="N2627" t="str">
            <v>D</v>
          </cell>
          <cell r="O2627">
            <v>190</v>
          </cell>
          <cell r="P2627">
            <v>823</v>
          </cell>
          <cell r="Q2627">
            <v>823</v>
          </cell>
          <cell r="R2627">
            <v>0</v>
          </cell>
          <cell r="S2627">
            <v>0</v>
          </cell>
          <cell r="T2627">
            <v>0</v>
          </cell>
          <cell r="U2627">
            <v>0</v>
          </cell>
          <cell r="V2627">
            <v>0</v>
          </cell>
          <cell r="W2627">
            <v>0</v>
          </cell>
          <cell r="X2627">
            <v>0</v>
          </cell>
          <cell r="Y2627">
            <v>14100</v>
          </cell>
          <cell r="Z2627" t="str">
            <v>LEATHER FACTORY</v>
          </cell>
          <cell r="AA2627">
            <v>0</v>
          </cell>
          <cell r="AB2627">
            <v>0</v>
          </cell>
          <cell r="AC2627">
            <v>0</v>
          </cell>
        </row>
        <row r="2628">
          <cell r="F2628">
            <v>8420290</v>
          </cell>
          <cell r="G2628">
            <v>48</v>
          </cell>
          <cell r="H2628">
            <v>98</v>
          </cell>
          <cell r="I2628" t="str">
            <v>90</v>
          </cell>
          <cell r="J2628" t="str">
            <v>L-MEN DRS</v>
          </cell>
          <cell r="K2628" t="str">
            <v>00/0</v>
          </cell>
          <cell r="L2628" t="str">
            <v/>
          </cell>
          <cell r="M2628" t="str">
            <v>B</v>
          </cell>
          <cell r="N2628" t="str">
            <v>D</v>
          </cell>
          <cell r="O2628">
            <v>290</v>
          </cell>
          <cell r="P2628">
            <v>285.70999999999998</v>
          </cell>
          <cell r="Q2628">
            <v>142</v>
          </cell>
          <cell r="R2628">
            <v>0</v>
          </cell>
          <cell r="S2628">
            <v>0</v>
          </cell>
          <cell r="T2628">
            <v>0</v>
          </cell>
          <cell r="U2628">
            <v>0</v>
          </cell>
          <cell r="V2628">
            <v>0</v>
          </cell>
          <cell r="W2628">
            <v>0</v>
          </cell>
          <cell r="X2628">
            <v>0</v>
          </cell>
          <cell r="Y2628">
            <v>14100</v>
          </cell>
          <cell r="Z2628" t="str">
            <v>LEATHER FACTORY</v>
          </cell>
          <cell r="AA2628">
            <v>0</v>
          </cell>
          <cell r="AB2628">
            <v>0</v>
          </cell>
          <cell r="AC2628">
            <v>0</v>
          </cell>
        </row>
        <row r="2629">
          <cell r="F2629">
            <v>8440490</v>
          </cell>
          <cell r="G2629">
            <v>48</v>
          </cell>
          <cell r="H2629">
            <v>98</v>
          </cell>
          <cell r="I2629" t="str">
            <v>90</v>
          </cell>
          <cell r="J2629" t="str">
            <v>L-MEN LIQ</v>
          </cell>
          <cell r="K2629" t="str">
            <v>19/6</v>
          </cell>
          <cell r="L2629" t="str">
            <v>-</v>
          </cell>
          <cell r="M2629" t="str">
            <v>B</v>
          </cell>
          <cell r="N2629" t="str">
            <v>D</v>
          </cell>
          <cell r="O2629">
            <v>290</v>
          </cell>
          <cell r="P2629">
            <v>524</v>
          </cell>
          <cell r="Q2629">
            <v>373</v>
          </cell>
          <cell r="R2629">
            <v>0</v>
          </cell>
          <cell r="S2629">
            <v>0</v>
          </cell>
          <cell r="T2629">
            <v>0</v>
          </cell>
          <cell r="U2629">
            <v>0</v>
          </cell>
          <cell r="V2629">
            <v>0</v>
          </cell>
          <cell r="W2629">
            <v>0</v>
          </cell>
          <cell r="X2629">
            <v>0</v>
          </cell>
          <cell r="Y2629">
            <v>14100</v>
          </cell>
          <cell r="Z2629" t="str">
            <v>LEATHER FACTORY</v>
          </cell>
          <cell r="AA2629">
            <v>0</v>
          </cell>
          <cell r="AB2629">
            <v>0</v>
          </cell>
          <cell r="AC2629">
            <v>0</v>
          </cell>
        </row>
        <row r="2630">
          <cell r="F2630">
            <v>8420090</v>
          </cell>
          <cell r="G2630">
            <v>48</v>
          </cell>
          <cell r="H2630">
            <v>98</v>
          </cell>
          <cell r="I2630" t="str">
            <v>90</v>
          </cell>
          <cell r="J2630" t="str">
            <v>L-MEN DRS</v>
          </cell>
          <cell r="K2630" t="str">
            <v>38/8</v>
          </cell>
          <cell r="L2630" t="str">
            <v>-</v>
          </cell>
          <cell r="M2630" t="str">
            <v>B</v>
          </cell>
          <cell r="N2630" t="str">
            <v>D</v>
          </cell>
          <cell r="O2630">
            <v>50</v>
          </cell>
          <cell r="P2630">
            <v>136</v>
          </cell>
          <cell r="Q2630">
            <v>161</v>
          </cell>
          <cell r="R2630">
            <v>0</v>
          </cell>
          <cell r="S2630">
            <v>0</v>
          </cell>
          <cell r="T2630">
            <v>0</v>
          </cell>
          <cell r="U2630">
            <v>0</v>
          </cell>
          <cell r="V2630">
            <v>0</v>
          </cell>
          <cell r="W2630">
            <v>1</v>
          </cell>
          <cell r="X2630">
            <v>42.74</v>
          </cell>
          <cell r="Y2630">
            <v>14100</v>
          </cell>
          <cell r="Z2630" t="str">
            <v>LEATHER FACTORY</v>
          </cell>
          <cell r="AA2630">
            <v>0</v>
          </cell>
          <cell r="AB2630">
            <v>0</v>
          </cell>
          <cell r="AC2630">
            <v>0</v>
          </cell>
        </row>
        <row r="2631">
          <cell r="F2631">
            <v>3310390</v>
          </cell>
          <cell r="G2631">
            <v>48</v>
          </cell>
          <cell r="H2631">
            <v>98</v>
          </cell>
          <cell r="I2631" t="str">
            <v>90</v>
          </cell>
          <cell r="J2631" t="str">
            <v>L-SCH CHL 390</v>
          </cell>
          <cell r="K2631" t="str">
            <v>11/6</v>
          </cell>
          <cell r="L2631" t="str">
            <v>-</v>
          </cell>
          <cell r="M2631" t="str">
            <v>F</v>
          </cell>
          <cell r="N2631" t="str">
            <v>D</v>
          </cell>
          <cell r="O2631">
            <v>190</v>
          </cell>
          <cell r="P2631">
            <v>588</v>
          </cell>
          <cell r="Q2631">
            <v>548</v>
          </cell>
          <cell r="R2631">
            <v>0</v>
          </cell>
          <cell r="S2631">
            <v>0</v>
          </cell>
          <cell r="T2631">
            <v>0</v>
          </cell>
          <cell r="U2631">
            <v>0</v>
          </cell>
          <cell r="V2631">
            <v>0</v>
          </cell>
          <cell r="W2631">
            <v>0</v>
          </cell>
          <cell r="X2631">
            <v>0</v>
          </cell>
          <cell r="Y2631">
            <v>14100</v>
          </cell>
          <cell r="Z2631" t="str">
            <v>LEATHER FACTORY</v>
          </cell>
          <cell r="AA2631">
            <v>0</v>
          </cell>
          <cell r="AB2631">
            <v>0</v>
          </cell>
          <cell r="AC2631">
            <v>0</v>
          </cell>
        </row>
        <row r="2632">
          <cell r="F2632">
            <v>3310490</v>
          </cell>
          <cell r="G2632">
            <v>48</v>
          </cell>
          <cell r="H2632">
            <v>98</v>
          </cell>
          <cell r="I2632" t="str">
            <v>90</v>
          </cell>
          <cell r="J2632" t="str">
            <v>L-SCH CHL 490</v>
          </cell>
          <cell r="K2632" t="str">
            <v>20/4</v>
          </cell>
          <cell r="L2632" t="str">
            <v>-</v>
          </cell>
          <cell r="M2632" t="str">
            <v>W</v>
          </cell>
          <cell r="N2632" t="str">
            <v>D</v>
          </cell>
          <cell r="O2632">
            <v>490</v>
          </cell>
          <cell r="P2632">
            <v>585</v>
          </cell>
          <cell r="Q2632">
            <v>588</v>
          </cell>
          <cell r="R2632">
            <v>0</v>
          </cell>
          <cell r="S2632">
            <v>0</v>
          </cell>
          <cell r="T2632">
            <v>0</v>
          </cell>
          <cell r="U2632">
            <v>0</v>
          </cell>
          <cell r="V2632">
            <v>0</v>
          </cell>
          <cell r="W2632">
            <v>0</v>
          </cell>
          <cell r="X2632">
            <v>0</v>
          </cell>
          <cell r="Y2632">
            <v>14220</v>
          </cell>
          <cell r="Z2632" t="str">
            <v>LEATHER FACTORY</v>
          </cell>
          <cell r="AA2632">
            <v>0</v>
          </cell>
          <cell r="AB2632">
            <v>0</v>
          </cell>
          <cell r="AC2632">
            <v>0</v>
          </cell>
        </row>
        <row r="2633">
          <cell r="F2633">
            <v>3310190</v>
          </cell>
          <cell r="G2633">
            <v>48</v>
          </cell>
          <cell r="H2633">
            <v>98</v>
          </cell>
          <cell r="I2633" t="str">
            <v>90</v>
          </cell>
          <cell r="J2633" t="str">
            <v>L-SCH CHL 190</v>
          </cell>
          <cell r="K2633" t="str">
            <v>38/8</v>
          </cell>
          <cell r="L2633" t="str">
            <v>-</v>
          </cell>
          <cell r="M2633" t="str">
            <v>B</v>
          </cell>
          <cell r="N2633" t="str">
            <v>D</v>
          </cell>
          <cell r="O2633">
            <v>50</v>
          </cell>
          <cell r="P2633">
            <v>377</v>
          </cell>
          <cell r="Q2633">
            <v>504.2</v>
          </cell>
          <cell r="R2633">
            <v>0</v>
          </cell>
          <cell r="S2633">
            <v>0</v>
          </cell>
          <cell r="T2633">
            <v>0</v>
          </cell>
          <cell r="U2633">
            <v>0</v>
          </cell>
          <cell r="V2633">
            <v>0</v>
          </cell>
          <cell r="W2633">
            <v>0</v>
          </cell>
          <cell r="X2633">
            <v>0</v>
          </cell>
          <cell r="Y2633">
            <v>14100</v>
          </cell>
          <cell r="Z2633" t="str">
            <v>LEATHER FACTORY</v>
          </cell>
          <cell r="AA2633">
            <v>0</v>
          </cell>
          <cell r="AB2633">
            <v>0</v>
          </cell>
          <cell r="AC2633">
            <v>0</v>
          </cell>
        </row>
        <row r="2634">
          <cell r="F2634">
            <v>3310690</v>
          </cell>
          <cell r="G2634">
            <v>48</v>
          </cell>
          <cell r="H2634">
            <v>98</v>
          </cell>
          <cell r="I2634" t="str">
            <v>90</v>
          </cell>
          <cell r="J2634" t="str">
            <v>L-SCH CHL 490</v>
          </cell>
          <cell r="K2634" t="str">
            <v>00/0</v>
          </cell>
          <cell r="L2634" t="str">
            <v/>
          </cell>
          <cell r="M2634" t="str">
            <v>W</v>
          </cell>
          <cell r="N2634" t="str">
            <v>D</v>
          </cell>
          <cell r="O2634">
            <v>690</v>
          </cell>
          <cell r="P2634">
            <v>580</v>
          </cell>
          <cell r="Q2634">
            <v>591</v>
          </cell>
          <cell r="R2634">
            <v>0</v>
          </cell>
          <cell r="S2634">
            <v>0</v>
          </cell>
          <cell r="T2634">
            <v>0</v>
          </cell>
          <cell r="U2634">
            <v>0</v>
          </cell>
          <cell r="V2634">
            <v>0</v>
          </cell>
          <cell r="W2634">
            <v>0</v>
          </cell>
          <cell r="X2634">
            <v>0</v>
          </cell>
          <cell r="Y2634">
            <v>14100</v>
          </cell>
          <cell r="Z2634" t="str">
            <v>LEATHER FACTORY</v>
          </cell>
          <cell r="AA2634">
            <v>0</v>
          </cell>
          <cell r="AB2634">
            <v>0</v>
          </cell>
          <cell r="AC2634">
            <v>0</v>
          </cell>
        </row>
        <row r="2635">
          <cell r="F2635">
            <v>3210190</v>
          </cell>
          <cell r="G2635">
            <v>48</v>
          </cell>
          <cell r="H2635">
            <v>98</v>
          </cell>
          <cell r="I2635" t="str">
            <v>90</v>
          </cell>
          <cell r="J2635" t="str">
            <v>R</v>
          </cell>
          <cell r="K2635" t="str">
            <v>00/0</v>
          </cell>
          <cell r="L2635" t="str">
            <v/>
          </cell>
          <cell r="M2635" t="str">
            <v>B</v>
          </cell>
          <cell r="N2635" t="str">
            <v>D</v>
          </cell>
          <cell r="O2635">
            <v>190</v>
          </cell>
          <cell r="P2635">
            <v>472</v>
          </cell>
          <cell r="Q2635">
            <v>472</v>
          </cell>
          <cell r="R2635">
            <v>0</v>
          </cell>
          <cell r="S2635">
            <v>0</v>
          </cell>
          <cell r="T2635">
            <v>0</v>
          </cell>
          <cell r="U2635">
            <v>0</v>
          </cell>
          <cell r="V2635">
            <v>0</v>
          </cell>
          <cell r="W2635">
            <v>5</v>
          </cell>
          <cell r="X2635">
            <v>811.95</v>
          </cell>
          <cell r="Y2635">
            <v>14100</v>
          </cell>
          <cell r="Z2635" t="str">
            <v>LEATHER FACTORY</v>
          </cell>
          <cell r="AA2635">
            <v>5</v>
          </cell>
          <cell r="AB2635">
            <v>698.28</v>
          </cell>
          <cell r="AC2635">
            <v>42</v>
          </cell>
        </row>
        <row r="2636">
          <cell r="F2636">
            <v>3240390</v>
          </cell>
          <cell r="G2636">
            <v>48</v>
          </cell>
          <cell r="H2636">
            <v>98</v>
          </cell>
          <cell r="I2636" t="str">
            <v>90</v>
          </cell>
          <cell r="J2636" t="str">
            <v>L-CHL LIQ</v>
          </cell>
          <cell r="K2636" t="str">
            <v>20/4</v>
          </cell>
          <cell r="L2636" t="str">
            <v>-</v>
          </cell>
          <cell r="M2636" t="str">
            <v>B</v>
          </cell>
          <cell r="N2636" t="str">
            <v>D</v>
          </cell>
          <cell r="O2636">
            <v>390</v>
          </cell>
          <cell r="P2636">
            <v>283.93</v>
          </cell>
          <cell r="Q2636">
            <v>283</v>
          </cell>
          <cell r="R2636">
            <v>0</v>
          </cell>
          <cell r="S2636">
            <v>0</v>
          </cell>
          <cell r="T2636">
            <v>0</v>
          </cell>
          <cell r="U2636">
            <v>0</v>
          </cell>
          <cell r="V2636">
            <v>0</v>
          </cell>
          <cell r="W2636">
            <v>0</v>
          </cell>
          <cell r="X2636">
            <v>0</v>
          </cell>
          <cell r="Y2636">
            <v>14100</v>
          </cell>
          <cell r="Z2636" t="str">
            <v>LEATHER FACTORY</v>
          </cell>
          <cell r="AA2636">
            <v>0</v>
          </cell>
          <cell r="AB2636">
            <v>0</v>
          </cell>
          <cell r="AC2636">
            <v>0</v>
          </cell>
        </row>
        <row r="2637">
          <cell r="F2637">
            <v>3210690</v>
          </cell>
          <cell r="G2637">
            <v>48</v>
          </cell>
          <cell r="H2637">
            <v>98</v>
          </cell>
          <cell r="I2637" t="str">
            <v>90</v>
          </cell>
          <cell r="J2637" t="str">
            <v>R</v>
          </cell>
          <cell r="K2637" t="str">
            <v>00/0</v>
          </cell>
          <cell r="L2637" t="str">
            <v/>
          </cell>
          <cell r="M2637" t="str">
            <v>N</v>
          </cell>
          <cell r="N2637" t="str">
            <v>D</v>
          </cell>
          <cell r="O2637">
            <v>690</v>
          </cell>
          <cell r="P2637">
            <v>369</v>
          </cell>
          <cell r="Q2637">
            <v>369</v>
          </cell>
          <cell r="R2637">
            <v>12</v>
          </cell>
          <cell r="S2637">
            <v>9</v>
          </cell>
          <cell r="T2637">
            <v>11</v>
          </cell>
          <cell r="U2637">
            <v>1</v>
          </cell>
          <cell r="V2637">
            <v>255.56</v>
          </cell>
          <cell r="W2637">
            <v>114</v>
          </cell>
          <cell r="X2637">
            <v>60586.07</v>
          </cell>
          <cell r="Y2637">
            <v>14100</v>
          </cell>
          <cell r="Z2637" t="str">
            <v>LEATHER FACTORY</v>
          </cell>
          <cell r="AA2637">
            <v>131</v>
          </cell>
          <cell r="AB2637">
            <v>64971.57</v>
          </cell>
          <cell r="AC2637">
            <v>298</v>
          </cell>
        </row>
        <row r="2638">
          <cell r="F2638">
            <v>3200590</v>
          </cell>
          <cell r="G2638">
            <v>48</v>
          </cell>
          <cell r="H2638">
            <v>98</v>
          </cell>
          <cell r="I2638" t="str">
            <v>90</v>
          </cell>
          <cell r="J2638" t="str">
            <v>R</v>
          </cell>
          <cell r="K2638" t="str">
            <v>00/0</v>
          </cell>
          <cell r="L2638" t="str">
            <v/>
          </cell>
          <cell r="M2638" t="str">
            <v>B</v>
          </cell>
          <cell r="N2638" t="str">
            <v>D</v>
          </cell>
          <cell r="O2638">
            <v>590</v>
          </cell>
          <cell r="P2638">
            <v>315</v>
          </cell>
          <cell r="Q2638">
            <v>315</v>
          </cell>
          <cell r="R2638">
            <v>0</v>
          </cell>
          <cell r="S2638">
            <v>0</v>
          </cell>
          <cell r="T2638">
            <v>0</v>
          </cell>
          <cell r="U2638">
            <v>0</v>
          </cell>
          <cell r="V2638">
            <v>0</v>
          </cell>
          <cell r="W2638">
            <v>0</v>
          </cell>
          <cell r="X2638">
            <v>0</v>
          </cell>
          <cell r="Y2638">
            <v>14100</v>
          </cell>
          <cell r="Z2638" t="str">
            <v>LEATHER FACTORY</v>
          </cell>
          <cell r="AA2638">
            <v>0</v>
          </cell>
          <cell r="AB2638">
            <v>0</v>
          </cell>
          <cell r="AC2638">
            <v>0</v>
          </cell>
        </row>
        <row r="2639">
          <cell r="F2639">
            <v>3210790</v>
          </cell>
          <cell r="G2639">
            <v>48</v>
          </cell>
          <cell r="H2639">
            <v>98</v>
          </cell>
          <cell r="I2639" t="str">
            <v>90</v>
          </cell>
          <cell r="J2639" t="str">
            <v>R</v>
          </cell>
          <cell r="K2639" t="str">
            <v>00/0</v>
          </cell>
          <cell r="L2639" t="str">
            <v/>
          </cell>
          <cell r="M2639" t="str">
            <v>B</v>
          </cell>
          <cell r="N2639" t="str">
            <v>D</v>
          </cell>
          <cell r="O2639">
            <v>790</v>
          </cell>
          <cell r="P2639">
            <v>423</v>
          </cell>
          <cell r="Q2639">
            <v>423</v>
          </cell>
          <cell r="R2639">
            <v>9</v>
          </cell>
          <cell r="S2639">
            <v>3</v>
          </cell>
          <cell r="T2639">
            <v>9</v>
          </cell>
          <cell r="U2639">
            <v>3</v>
          </cell>
          <cell r="V2639">
            <v>2025.63</v>
          </cell>
          <cell r="W2639">
            <v>177</v>
          </cell>
          <cell r="X2639">
            <v>118060.49</v>
          </cell>
          <cell r="Y2639">
            <v>14100</v>
          </cell>
          <cell r="Z2639" t="str">
            <v>LEATHER FACTORY</v>
          </cell>
          <cell r="AA2639">
            <v>175</v>
          </cell>
          <cell r="AB2639">
            <v>104785.87</v>
          </cell>
          <cell r="AC2639">
            <v>256</v>
          </cell>
        </row>
        <row r="2640">
          <cell r="F2640">
            <v>3210890</v>
          </cell>
          <cell r="G2640">
            <v>48</v>
          </cell>
          <cell r="H2640">
            <v>98</v>
          </cell>
          <cell r="I2640" t="str">
            <v>90</v>
          </cell>
          <cell r="J2640" t="str">
            <v>R</v>
          </cell>
          <cell r="K2640" t="str">
            <v>00/0</v>
          </cell>
          <cell r="L2640" t="str">
            <v/>
          </cell>
          <cell r="M2640" t="str">
            <v>B</v>
          </cell>
          <cell r="N2640" t="str">
            <v>D</v>
          </cell>
          <cell r="O2640">
            <v>890</v>
          </cell>
          <cell r="P2640">
            <v>476</v>
          </cell>
          <cell r="Q2640">
            <v>476</v>
          </cell>
          <cell r="R2640">
            <v>0</v>
          </cell>
          <cell r="S2640">
            <v>0</v>
          </cell>
          <cell r="T2640">
            <v>0</v>
          </cell>
          <cell r="U2640">
            <v>0</v>
          </cell>
          <cell r="V2640">
            <v>0</v>
          </cell>
          <cell r="W2640">
            <v>12</v>
          </cell>
          <cell r="X2640">
            <v>8709.7999999999993</v>
          </cell>
          <cell r="Y2640">
            <v>14100</v>
          </cell>
          <cell r="Z2640" t="str">
            <v>LEATHER FACTORY</v>
          </cell>
          <cell r="AA2640">
            <v>1</v>
          </cell>
          <cell r="AB2640">
            <v>608.54999999999995</v>
          </cell>
          <cell r="AC2640">
            <v>6</v>
          </cell>
        </row>
        <row r="2641">
          <cell r="F2641">
            <v>3210990</v>
          </cell>
          <cell r="G2641">
            <v>48</v>
          </cell>
          <cell r="H2641">
            <v>98</v>
          </cell>
          <cell r="I2641" t="str">
            <v>90</v>
          </cell>
          <cell r="J2641" t="str">
            <v>R</v>
          </cell>
          <cell r="K2641" t="str">
            <v>00/0</v>
          </cell>
          <cell r="L2641" t="str">
            <v/>
          </cell>
          <cell r="M2641" t="str">
            <v>B</v>
          </cell>
          <cell r="N2641" t="str">
            <v>D</v>
          </cell>
          <cell r="O2641">
            <v>990</v>
          </cell>
          <cell r="P2641">
            <v>377</v>
          </cell>
          <cell r="Q2641">
            <v>530</v>
          </cell>
          <cell r="R2641">
            <v>0</v>
          </cell>
          <cell r="S2641">
            <v>0</v>
          </cell>
          <cell r="T2641">
            <v>0</v>
          </cell>
          <cell r="U2641">
            <v>0</v>
          </cell>
          <cell r="V2641">
            <v>0</v>
          </cell>
          <cell r="W2641">
            <v>0</v>
          </cell>
          <cell r="X2641">
            <v>0</v>
          </cell>
          <cell r="Y2641">
            <v>14100</v>
          </cell>
          <cell r="Z2641" t="str">
            <v>LEATHER FACTORY</v>
          </cell>
          <cell r="AA2641">
            <v>0</v>
          </cell>
          <cell r="AB2641">
            <v>0</v>
          </cell>
          <cell r="AC2641">
            <v>0</v>
          </cell>
        </row>
        <row r="2642">
          <cell r="F2642">
            <v>3210590</v>
          </cell>
          <cell r="G2642">
            <v>48</v>
          </cell>
          <cell r="H2642">
            <v>98</v>
          </cell>
          <cell r="I2642" t="str">
            <v>90</v>
          </cell>
          <cell r="J2642" t="str">
            <v>R</v>
          </cell>
          <cell r="K2642" t="str">
            <v>00/0</v>
          </cell>
          <cell r="L2642" t="str">
            <v/>
          </cell>
          <cell r="M2642" t="str">
            <v>G</v>
          </cell>
          <cell r="N2642" t="str">
            <v>D</v>
          </cell>
          <cell r="O2642">
            <v>590</v>
          </cell>
          <cell r="P2642">
            <v>316</v>
          </cell>
          <cell r="Q2642">
            <v>316</v>
          </cell>
          <cell r="R2642">
            <v>12</v>
          </cell>
          <cell r="S2642">
            <v>12</v>
          </cell>
          <cell r="T2642">
            <v>30</v>
          </cell>
          <cell r="U2642">
            <v>0</v>
          </cell>
          <cell r="V2642">
            <v>0</v>
          </cell>
          <cell r="W2642">
            <v>113</v>
          </cell>
          <cell r="X2642">
            <v>56629.53</v>
          </cell>
          <cell r="Y2642">
            <v>14100</v>
          </cell>
          <cell r="Z2642" t="str">
            <v>LEATHER FACTORY</v>
          </cell>
          <cell r="AA2642">
            <v>115</v>
          </cell>
          <cell r="AB2642">
            <v>49025.08</v>
          </cell>
          <cell r="AC2642">
            <v>335</v>
          </cell>
        </row>
        <row r="2643">
          <cell r="F2643">
            <v>3000690</v>
          </cell>
          <cell r="G2643">
            <v>48</v>
          </cell>
          <cell r="H2643">
            <v>98</v>
          </cell>
          <cell r="I2643" t="str">
            <v>90</v>
          </cell>
          <cell r="J2643" t="str">
            <v>L-CHL LIQ</v>
          </cell>
          <cell r="K2643" t="str">
            <v>00/0</v>
          </cell>
          <cell r="L2643" t="str">
            <v/>
          </cell>
          <cell r="M2643" t="str">
            <v>B</v>
          </cell>
          <cell r="N2643" t="str">
            <v>D</v>
          </cell>
          <cell r="O2643">
            <v>690</v>
          </cell>
          <cell r="P2643">
            <v>632</v>
          </cell>
          <cell r="Q2643">
            <v>632</v>
          </cell>
          <cell r="R2643">
            <v>0</v>
          </cell>
          <cell r="S2643">
            <v>0</v>
          </cell>
          <cell r="T2643">
            <v>0</v>
          </cell>
          <cell r="U2643">
            <v>0</v>
          </cell>
          <cell r="V2643">
            <v>0</v>
          </cell>
          <cell r="W2643">
            <v>0</v>
          </cell>
          <cell r="X2643">
            <v>0</v>
          </cell>
          <cell r="Y2643">
            <v>14100</v>
          </cell>
          <cell r="Z2643" t="str">
            <v>LEATHER FACTORY</v>
          </cell>
          <cell r="AA2643">
            <v>1</v>
          </cell>
          <cell r="AB2643">
            <v>589.74</v>
          </cell>
          <cell r="AC2643">
            <v>1</v>
          </cell>
        </row>
        <row r="2644">
          <cell r="F2644">
            <v>3240290</v>
          </cell>
          <cell r="G2644">
            <v>48</v>
          </cell>
          <cell r="H2644">
            <v>98</v>
          </cell>
          <cell r="I2644" t="str">
            <v>90</v>
          </cell>
          <cell r="J2644" t="str">
            <v>L-CHL LIQ</v>
          </cell>
          <cell r="K2644" t="str">
            <v>00/0</v>
          </cell>
          <cell r="L2644" t="str">
            <v/>
          </cell>
          <cell r="M2644" t="str">
            <v>B</v>
          </cell>
          <cell r="N2644" t="str">
            <v>D</v>
          </cell>
          <cell r="O2644">
            <v>290</v>
          </cell>
          <cell r="P2644">
            <v>266.07</v>
          </cell>
          <cell r="Q2644">
            <v>205</v>
          </cell>
          <cell r="R2644">
            <v>0</v>
          </cell>
          <cell r="S2644">
            <v>0</v>
          </cell>
          <cell r="T2644">
            <v>0</v>
          </cell>
          <cell r="U2644">
            <v>0</v>
          </cell>
          <cell r="V2644">
            <v>0</v>
          </cell>
          <cell r="W2644">
            <v>0</v>
          </cell>
          <cell r="X2644">
            <v>0</v>
          </cell>
          <cell r="Y2644">
            <v>14100</v>
          </cell>
          <cell r="Z2644" t="str">
            <v>LEATHER FACTORY</v>
          </cell>
          <cell r="AA2644">
            <v>0</v>
          </cell>
          <cell r="AB2644">
            <v>0</v>
          </cell>
          <cell r="AC2644">
            <v>0</v>
          </cell>
        </row>
        <row r="2645">
          <cell r="F2645">
            <v>3211090</v>
          </cell>
          <cell r="G2645">
            <v>48</v>
          </cell>
          <cell r="H2645">
            <v>98</v>
          </cell>
          <cell r="I2645" t="str">
            <v>90</v>
          </cell>
          <cell r="J2645" t="str">
            <v>R</v>
          </cell>
          <cell r="K2645" t="str">
            <v>00/0</v>
          </cell>
          <cell r="L2645" t="str">
            <v/>
          </cell>
          <cell r="M2645" t="str">
            <v>B</v>
          </cell>
          <cell r="N2645" t="str">
            <v>D</v>
          </cell>
          <cell r="O2645">
            <v>1090</v>
          </cell>
          <cell r="P2645">
            <v>583</v>
          </cell>
          <cell r="Q2645">
            <v>583</v>
          </cell>
          <cell r="R2645">
            <v>0</v>
          </cell>
          <cell r="S2645">
            <v>0</v>
          </cell>
          <cell r="T2645">
            <v>0</v>
          </cell>
          <cell r="U2645">
            <v>0</v>
          </cell>
          <cell r="V2645">
            <v>0</v>
          </cell>
          <cell r="W2645">
            <v>0</v>
          </cell>
          <cell r="X2645">
            <v>0</v>
          </cell>
          <cell r="Y2645">
            <v>14100</v>
          </cell>
          <cell r="Z2645" t="str">
            <v>LEATHER FACTORY</v>
          </cell>
          <cell r="AA2645">
            <v>0</v>
          </cell>
          <cell r="AB2645">
            <v>0</v>
          </cell>
          <cell r="AC2645">
            <v>0</v>
          </cell>
        </row>
        <row r="2646">
          <cell r="F2646">
            <v>3230490</v>
          </cell>
          <cell r="G2646">
            <v>48</v>
          </cell>
          <cell r="H2646">
            <v>98</v>
          </cell>
          <cell r="I2646" t="str">
            <v>90</v>
          </cell>
          <cell r="J2646" t="str">
            <v>L-CHL LIQ</v>
          </cell>
          <cell r="K2646" t="str">
            <v>00/0</v>
          </cell>
          <cell r="L2646" t="str">
            <v/>
          </cell>
          <cell r="M2646" t="str">
            <v>B</v>
          </cell>
          <cell r="N2646" t="str">
            <v>D</v>
          </cell>
          <cell r="O2646">
            <v>490</v>
          </cell>
          <cell r="P2646">
            <v>350.94</v>
          </cell>
          <cell r="Q2646">
            <v>350</v>
          </cell>
          <cell r="R2646">
            <v>0</v>
          </cell>
          <cell r="S2646">
            <v>0</v>
          </cell>
          <cell r="T2646">
            <v>0</v>
          </cell>
          <cell r="U2646">
            <v>0</v>
          </cell>
          <cell r="V2646">
            <v>0</v>
          </cell>
          <cell r="W2646">
            <v>0</v>
          </cell>
          <cell r="X2646">
            <v>0</v>
          </cell>
          <cell r="Y2646">
            <v>14100</v>
          </cell>
          <cell r="Z2646" t="str">
            <v>LEATHER FACTORY</v>
          </cell>
          <cell r="AA2646">
            <v>3</v>
          </cell>
          <cell r="AB2646">
            <v>1256.4000000000001</v>
          </cell>
          <cell r="AC2646">
            <v>0</v>
          </cell>
        </row>
        <row r="2647">
          <cell r="F2647">
            <v>3000090</v>
          </cell>
          <cell r="G2647">
            <v>48</v>
          </cell>
          <cell r="H2647">
            <v>98</v>
          </cell>
          <cell r="I2647" t="str">
            <v>90</v>
          </cell>
          <cell r="J2647" t="str">
            <v>L-CHL LIQ</v>
          </cell>
          <cell r="K2647" t="str">
            <v>00/0</v>
          </cell>
          <cell r="L2647" t="str">
            <v/>
          </cell>
          <cell r="M2647" t="str">
            <v>B</v>
          </cell>
          <cell r="N2647" t="str">
            <v>D</v>
          </cell>
          <cell r="O2647">
            <v>90</v>
          </cell>
          <cell r="P2647">
            <v>136</v>
          </cell>
          <cell r="Q2647">
            <v>275</v>
          </cell>
          <cell r="R2647">
            <v>0</v>
          </cell>
          <cell r="S2647">
            <v>0</v>
          </cell>
          <cell r="T2647">
            <v>0</v>
          </cell>
          <cell r="U2647">
            <v>0</v>
          </cell>
          <cell r="V2647">
            <v>0</v>
          </cell>
          <cell r="W2647">
            <v>0</v>
          </cell>
          <cell r="X2647">
            <v>0</v>
          </cell>
          <cell r="Y2647">
            <v>14100</v>
          </cell>
          <cell r="Z2647" t="str">
            <v>LEATHER FACTORY</v>
          </cell>
          <cell r="AA2647">
            <v>0</v>
          </cell>
          <cell r="AB2647">
            <v>0</v>
          </cell>
          <cell r="AC2647">
            <v>0</v>
          </cell>
        </row>
        <row r="2648">
          <cell r="F2648">
            <v>3000190</v>
          </cell>
          <cell r="G2648">
            <v>48</v>
          </cell>
          <cell r="H2648">
            <v>98</v>
          </cell>
          <cell r="I2648" t="str">
            <v>90</v>
          </cell>
          <cell r="J2648" t="str">
            <v>L-CHL LIQ</v>
          </cell>
          <cell r="K2648" t="str">
            <v>00/0</v>
          </cell>
          <cell r="L2648" t="str">
            <v/>
          </cell>
          <cell r="M2648" t="str">
            <v>B</v>
          </cell>
          <cell r="N2648" t="str">
            <v>D</v>
          </cell>
          <cell r="O2648">
            <v>190</v>
          </cell>
          <cell r="P2648">
            <v>145</v>
          </cell>
          <cell r="Q2648">
            <v>145</v>
          </cell>
          <cell r="R2648">
            <v>0</v>
          </cell>
          <cell r="S2648">
            <v>0</v>
          </cell>
          <cell r="T2648">
            <v>0</v>
          </cell>
          <cell r="U2648">
            <v>0</v>
          </cell>
          <cell r="V2648">
            <v>0</v>
          </cell>
          <cell r="W2648">
            <v>0</v>
          </cell>
          <cell r="X2648">
            <v>0</v>
          </cell>
          <cell r="Y2648">
            <v>14100</v>
          </cell>
          <cell r="Z2648" t="str">
            <v>LEATHER FACTORY</v>
          </cell>
          <cell r="AA2648">
            <v>0</v>
          </cell>
          <cell r="AB2648">
            <v>0</v>
          </cell>
          <cell r="AC2648">
            <v>0</v>
          </cell>
        </row>
        <row r="2649">
          <cell r="F2649">
            <v>3000290</v>
          </cell>
          <cell r="G2649">
            <v>48</v>
          </cell>
          <cell r="H2649">
            <v>98</v>
          </cell>
          <cell r="I2649" t="str">
            <v>90</v>
          </cell>
          <cell r="J2649" t="str">
            <v>L-CHL LIQ</v>
          </cell>
          <cell r="K2649" t="str">
            <v>19/6</v>
          </cell>
          <cell r="L2649" t="str">
            <v>-</v>
          </cell>
          <cell r="M2649" t="str">
            <v>B</v>
          </cell>
          <cell r="N2649" t="str">
            <v>D</v>
          </cell>
          <cell r="O2649">
            <v>90</v>
          </cell>
          <cell r="P2649">
            <v>256</v>
          </cell>
          <cell r="Q2649">
            <v>256</v>
          </cell>
          <cell r="R2649">
            <v>0</v>
          </cell>
          <cell r="S2649">
            <v>0</v>
          </cell>
          <cell r="T2649">
            <v>0</v>
          </cell>
          <cell r="U2649">
            <v>0</v>
          </cell>
          <cell r="V2649">
            <v>0</v>
          </cell>
          <cell r="W2649">
            <v>0</v>
          </cell>
          <cell r="X2649">
            <v>0</v>
          </cell>
          <cell r="Y2649">
            <v>14100</v>
          </cell>
          <cell r="Z2649" t="str">
            <v>LEATHER FACTORY</v>
          </cell>
          <cell r="AA2649">
            <v>0</v>
          </cell>
          <cell r="AB2649">
            <v>0</v>
          </cell>
          <cell r="AC2649">
            <v>0</v>
          </cell>
        </row>
        <row r="2650">
          <cell r="F2650">
            <v>3200790</v>
          </cell>
          <cell r="G2650">
            <v>48</v>
          </cell>
          <cell r="H2650">
            <v>98</v>
          </cell>
          <cell r="I2650" t="str">
            <v>90</v>
          </cell>
          <cell r="J2650" t="str">
            <v>R</v>
          </cell>
          <cell r="K2650" t="str">
            <v>00/0</v>
          </cell>
          <cell r="L2650" t="str">
            <v/>
          </cell>
          <cell r="M2650" t="str">
            <v>B</v>
          </cell>
          <cell r="N2650" t="str">
            <v>D</v>
          </cell>
          <cell r="O2650">
            <v>790</v>
          </cell>
          <cell r="P2650">
            <v>423</v>
          </cell>
          <cell r="Q2650">
            <v>423</v>
          </cell>
          <cell r="R2650">
            <v>0</v>
          </cell>
          <cell r="S2650">
            <v>0</v>
          </cell>
          <cell r="T2650">
            <v>0</v>
          </cell>
          <cell r="U2650">
            <v>0</v>
          </cell>
          <cell r="V2650">
            <v>0</v>
          </cell>
          <cell r="W2650">
            <v>0</v>
          </cell>
          <cell r="X2650">
            <v>0</v>
          </cell>
          <cell r="Y2650">
            <v>14100</v>
          </cell>
          <cell r="Z2650" t="str">
            <v>LEATHER FACTORY</v>
          </cell>
          <cell r="AA2650">
            <v>0</v>
          </cell>
          <cell r="AB2650">
            <v>0</v>
          </cell>
          <cell r="AC2650">
            <v>11</v>
          </cell>
        </row>
        <row r="2651">
          <cell r="F2651">
            <v>3000490</v>
          </cell>
          <cell r="G2651">
            <v>48</v>
          </cell>
          <cell r="H2651">
            <v>98</v>
          </cell>
          <cell r="I2651" t="str">
            <v>90</v>
          </cell>
          <cell r="J2651" t="str">
            <v>L-CHL LIQ</v>
          </cell>
          <cell r="K2651" t="str">
            <v>00/0</v>
          </cell>
          <cell r="L2651" t="str">
            <v/>
          </cell>
          <cell r="M2651" t="str">
            <v>B</v>
          </cell>
          <cell r="N2651" t="str">
            <v>D</v>
          </cell>
          <cell r="O2651">
            <v>490</v>
          </cell>
          <cell r="P2651">
            <v>466</v>
          </cell>
          <cell r="Q2651">
            <v>385</v>
          </cell>
          <cell r="R2651">
            <v>0</v>
          </cell>
          <cell r="S2651">
            <v>0</v>
          </cell>
          <cell r="T2651">
            <v>0</v>
          </cell>
          <cell r="U2651">
            <v>0</v>
          </cell>
          <cell r="V2651">
            <v>0</v>
          </cell>
          <cell r="W2651">
            <v>0</v>
          </cell>
          <cell r="X2651">
            <v>0</v>
          </cell>
          <cell r="Y2651">
            <v>14100</v>
          </cell>
          <cell r="Z2651" t="str">
            <v>LEATHER FACTORY</v>
          </cell>
          <cell r="AA2651">
            <v>0</v>
          </cell>
          <cell r="AB2651">
            <v>0</v>
          </cell>
          <cell r="AC2651">
            <v>0</v>
          </cell>
        </row>
        <row r="2652">
          <cell r="F2652">
            <v>3200890</v>
          </cell>
          <cell r="G2652">
            <v>48</v>
          </cell>
          <cell r="H2652">
            <v>98</v>
          </cell>
          <cell r="I2652" t="str">
            <v>90</v>
          </cell>
          <cell r="J2652" t="str">
            <v>R</v>
          </cell>
          <cell r="K2652" t="str">
            <v>00/0</v>
          </cell>
          <cell r="L2652" t="str">
            <v/>
          </cell>
          <cell r="M2652" t="str">
            <v>B</v>
          </cell>
          <cell r="N2652" t="str">
            <v>D</v>
          </cell>
          <cell r="O2652">
            <v>890</v>
          </cell>
          <cell r="P2652">
            <v>476</v>
          </cell>
          <cell r="Q2652">
            <v>476</v>
          </cell>
          <cell r="R2652">
            <v>0</v>
          </cell>
          <cell r="S2652">
            <v>0</v>
          </cell>
          <cell r="T2652">
            <v>0</v>
          </cell>
          <cell r="U2652">
            <v>0</v>
          </cell>
          <cell r="V2652">
            <v>0</v>
          </cell>
          <cell r="W2652">
            <v>0</v>
          </cell>
          <cell r="X2652">
            <v>0</v>
          </cell>
          <cell r="Y2652">
            <v>14100</v>
          </cell>
          <cell r="Z2652" t="str">
            <v>LEATHER FACTORY</v>
          </cell>
          <cell r="AA2652">
            <v>0</v>
          </cell>
          <cell r="AB2652">
            <v>0</v>
          </cell>
          <cell r="AC2652">
            <v>0</v>
          </cell>
        </row>
        <row r="2653">
          <cell r="F2653">
            <v>3000790</v>
          </cell>
          <cell r="G2653">
            <v>48</v>
          </cell>
          <cell r="H2653">
            <v>98</v>
          </cell>
          <cell r="I2653" t="str">
            <v>90</v>
          </cell>
          <cell r="J2653" t="str">
            <v>L-CHL LIQ</v>
          </cell>
          <cell r="K2653" t="str">
            <v>00/0</v>
          </cell>
          <cell r="L2653" t="str">
            <v/>
          </cell>
          <cell r="M2653" t="str">
            <v>B</v>
          </cell>
          <cell r="N2653" t="str">
            <v>D</v>
          </cell>
          <cell r="O2653">
            <v>790</v>
          </cell>
          <cell r="P2653">
            <v>554</v>
          </cell>
          <cell r="Q2653">
            <v>554</v>
          </cell>
          <cell r="R2653">
            <v>0</v>
          </cell>
          <cell r="S2653">
            <v>0</v>
          </cell>
          <cell r="T2653">
            <v>0</v>
          </cell>
          <cell r="U2653">
            <v>0</v>
          </cell>
          <cell r="V2653">
            <v>0</v>
          </cell>
          <cell r="W2653">
            <v>0</v>
          </cell>
          <cell r="X2653">
            <v>0</v>
          </cell>
          <cell r="Y2653">
            <v>14100</v>
          </cell>
          <cell r="Z2653" t="str">
            <v>LEATHER FACTORY</v>
          </cell>
          <cell r="AA2653">
            <v>0</v>
          </cell>
          <cell r="AB2653">
            <v>0</v>
          </cell>
          <cell r="AC2653">
            <v>0</v>
          </cell>
        </row>
        <row r="2654">
          <cell r="F2654">
            <v>3001290</v>
          </cell>
          <cell r="G2654">
            <v>48</v>
          </cell>
          <cell r="H2654">
            <v>98</v>
          </cell>
          <cell r="I2654" t="str">
            <v>90</v>
          </cell>
          <cell r="J2654" t="str">
            <v>L-CHL LIQ</v>
          </cell>
          <cell r="K2654" t="str">
            <v>00/0</v>
          </cell>
          <cell r="L2654" t="str">
            <v/>
          </cell>
          <cell r="M2654" t="str">
            <v>B</v>
          </cell>
          <cell r="N2654" t="str">
            <v>D</v>
          </cell>
          <cell r="O2654">
            <v>1290</v>
          </cell>
          <cell r="P2654">
            <v>1696</v>
          </cell>
          <cell r="Q2654">
            <v>520</v>
          </cell>
          <cell r="R2654">
            <v>0</v>
          </cell>
          <cell r="S2654">
            <v>0</v>
          </cell>
          <cell r="T2654">
            <v>0</v>
          </cell>
          <cell r="U2654">
            <v>0</v>
          </cell>
          <cell r="V2654">
            <v>0</v>
          </cell>
          <cell r="W2654">
            <v>0</v>
          </cell>
          <cell r="X2654">
            <v>0</v>
          </cell>
          <cell r="Y2654">
            <v>14100</v>
          </cell>
          <cell r="Z2654" t="str">
            <v>LEATHER FACTORY</v>
          </cell>
          <cell r="AA2654">
            <v>0</v>
          </cell>
          <cell r="AB2654">
            <v>0</v>
          </cell>
          <cell r="AC2654">
            <v>0</v>
          </cell>
        </row>
        <row r="2655">
          <cell r="F2655">
            <v>3220690</v>
          </cell>
          <cell r="G2655">
            <v>48</v>
          </cell>
          <cell r="H2655">
            <v>98</v>
          </cell>
          <cell r="I2655" t="str">
            <v>90</v>
          </cell>
          <cell r="J2655" t="str">
            <v>L-CHL LIQ</v>
          </cell>
          <cell r="K2655" t="str">
            <v>00/0</v>
          </cell>
          <cell r="L2655" t="str">
            <v/>
          </cell>
          <cell r="M2655" t="str">
            <v>B</v>
          </cell>
          <cell r="N2655" t="str">
            <v>D</v>
          </cell>
          <cell r="O2655">
            <v>690</v>
          </cell>
          <cell r="P2655">
            <v>588</v>
          </cell>
          <cell r="Q2655">
            <v>588</v>
          </cell>
          <cell r="R2655">
            <v>0</v>
          </cell>
          <cell r="S2655">
            <v>0</v>
          </cell>
          <cell r="T2655">
            <v>0</v>
          </cell>
          <cell r="U2655">
            <v>0</v>
          </cell>
          <cell r="V2655">
            <v>0</v>
          </cell>
          <cell r="W2655">
            <v>0</v>
          </cell>
          <cell r="X2655">
            <v>0</v>
          </cell>
          <cell r="Y2655">
            <v>14100</v>
          </cell>
          <cell r="Z2655" t="str">
            <v>LEATHER FACTORY</v>
          </cell>
          <cell r="AA2655">
            <v>0</v>
          </cell>
          <cell r="AB2655">
            <v>0</v>
          </cell>
          <cell r="AC2655">
            <v>0</v>
          </cell>
        </row>
        <row r="2656">
          <cell r="F2656">
            <v>3200090</v>
          </cell>
          <cell r="G2656">
            <v>48</v>
          </cell>
          <cell r="H2656">
            <v>98</v>
          </cell>
          <cell r="I2656" t="str">
            <v>90</v>
          </cell>
          <cell r="J2656" t="str">
            <v>R</v>
          </cell>
          <cell r="K2656" t="str">
            <v>00/0</v>
          </cell>
          <cell r="L2656" t="str">
            <v/>
          </cell>
          <cell r="M2656" t="str">
            <v>B</v>
          </cell>
          <cell r="N2656" t="str">
            <v>D</v>
          </cell>
          <cell r="O2656">
            <v>90</v>
          </cell>
          <cell r="P2656">
            <v>313</v>
          </cell>
          <cell r="Q2656">
            <v>313</v>
          </cell>
          <cell r="R2656">
            <v>0</v>
          </cell>
          <cell r="S2656">
            <v>0</v>
          </cell>
          <cell r="T2656">
            <v>0</v>
          </cell>
          <cell r="U2656">
            <v>0</v>
          </cell>
          <cell r="V2656">
            <v>0</v>
          </cell>
          <cell r="W2656">
            <v>0</v>
          </cell>
          <cell r="X2656">
            <v>0</v>
          </cell>
          <cell r="Y2656">
            <v>14100</v>
          </cell>
          <cell r="Z2656" t="str">
            <v>LEATHER FACTORY</v>
          </cell>
          <cell r="AA2656">
            <v>0</v>
          </cell>
          <cell r="AB2656">
            <v>0</v>
          </cell>
          <cell r="AC2656">
            <v>0</v>
          </cell>
        </row>
        <row r="2657">
          <cell r="F2657">
            <v>3200190</v>
          </cell>
          <cell r="G2657">
            <v>48</v>
          </cell>
          <cell r="H2657">
            <v>98</v>
          </cell>
          <cell r="I2657" t="str">
            <v>90</v>
          </cell>
          <cell r="J2657" t="str">
            <v>R</v>
          </cell>
          <cell r="K2657" t="str">
            <v>00/0</v>
          </cell>
          <cell r="L2657" t="str">
            <v/>
          </cell>
          <cell r="M2657" t="str">
            <v>B</v>
          </cell>
          <cell r="N2657" t="str">
            <v>D</v>
          </cell>
          <cell r="O2657">
            <v>190</v>
          </cell>
          <cell r="P2657">
            <v>102</v>
          </cell>
          <cell r="Q2657">
            <v>476</v>
          </cell>
          <cell r="R2657">
            <v>0</v>
          </cell>
          <cell r="S2657">
            <v>0</v>
          </cell>
          <cell r="T2657">
            <v>0</v>
          </cell>
          <cell r="U2657">
            <v>0</v>
          </cell>
          <cell r="V2657">
            <v>0</v>
          </cell>
          <cell r="W2657">
            <v>0</v>
          </cell>
          <cell r="X2657">
            <v>0</v>
          </cell>
          <cell r="Y2657">
            <v>14100</v>
          </cell>
          <cell r="Z2657" t="str">
            <v>LEATHER FACTORY</v>
          </cell>
          <cell r="AA2657">
            <v>0</v>
          </cell>
          <cell r="AB2657">
            <v>0</v>
          </cell>
          <cell r="AC2657">
            <v>33</v>
          </cell>
        </row>
        <row r="2658">
          <cell r="F2658">
            <v>3200390</v>
          </cell>
          <cell r="G2658">
            <v>48</v>
          </cell>
          <cell r="H2658">
            <v>98</v>
          </cell>
          <cell r="I2658" t="str">
            <v>90</v>
          </cell>
          <cell r="J2658" t="str">
            <v>R</v>
          </cell>
          <cell r="K2658" t="str">
            <v>00/0</v>
          </cell>
          <cell r="L2658" t="str">
            <v/>
          </cell>
          <cell r="M2658" t="str">
            <v>B</v>
          </cell>
          <cell r="N2658" t="str">
            <v>D</v>
          </cell>
          <cell r="O2658">
            <v>390</v>
          </cell>
          <cell r="P2658">
            <v>214</v>
          </cell>
          <cell r="Q2658">
            <v>214</v>
          </cell>
          <cell r="R2658">
            <v>0</v>
          </cell>
          <cell r="S2658">
            <v>0</v>
          </cell>
          <cell r="T2658">
            <v>0</v>
          </cell>
          <cell r="U2658">
            <v>0</v>
          </cell>
          <cell r="V2658">
            <v>0</v>
          </cell>
          <cell r="W2658">
            <v>0</v>
          </cell>
          <cell r="X2658">
            <v>0</v>
          </cell>
          <cell r="Y2658">
            <v>14100</v>
          </cell>
          <cell r="Z2658" t="str">
            <v>LEATHER FACTORY</v>
          </cell>
          <cell r="AA2658">
            <v>0</v>
          </cell>
          <cell r="AB2658">
            <v>0</v>
          </cell>
          <cell r="AC2658">
            <v>0</v>
          </cell>
        </row>
        <row r="2659">
          <cell r="F2659">
            <v>3200690</v>
          </cell>
          <cell r="G2659">
            <v>48</v>
          </cell>
          <cell r="H2659">
            <v>98</v>
          </cell>
          <cell r="I2659" t="str">
            <v>90</v>
          </cell>
          <cell r="J2659" t="str">
            <v>R</v>
          </cell>
          <cell r="K2659" t="str">
            <v>00/0</v>
          </cell>
          <cell r="L2659" t="str">
            <v/>
          </cell>
          <cell r="M2659" t="str">
            <v>B</v>
          </cell>
          <cell r="N2659" t="str">
            <v>D</v>
          </cell>
          <cell r="O2659">
            <v>690</v>
          </cell>
          <cell r="P2659">
            <v>369</v>
          </cell>
          <cell r="Q2659">
            <v>369</v>
          </cell>
          <cell r="R2659">
            <v>0</v>
          </cell>
          <cell r="S2659">
            <v>0</v>
          </cell>
          <cell r="T2659">
            <v>0</v>
          </cell>
          <cell r="U2659">
            <v>0</v>
          </cell>
          <cell r="V2659">
            <v>0</v>
          </cell>
          <cell r="W2659">
            <v>1</v>
          </cell>
          <cell r="X2659">
            <v>589.74</v>
          </cell>
          <cell r="Y2659">
            <v>14100</v>
          </cell>
          <cell r="Z2659" t="str">
            <v>LEATHER FACTORY</v>
          </cell>
          <cell r="AA2659">
            <v>4</v>
          </cell>
          <cell r="AB2659">
            <v>990.76</v>
          </cell>
          <cell r="AC2659">
            <v>30</v>
          </cell>
        </row>
        <row r="2660">
          <cell r="F2660">
            <v>3000390</v>
          </cell>
          <cell r="G2660">
            <v>48</v>
          </cell>
          <cell r="H2660">
            <v>98</v>
          </cell>
          <cell r="I2660" t="str">
            <v>90</v>
          </cell>
          <cell r="J2660" t="str">
            <v>L-CHL LIQ</v>
          </cell>
          <cell r="K2660" t="str">
            <v>00/0</v>
          </cell>
          <cell r="L2660" t="str">
            <v/>
          </cell>
          <cell r="M2660" t="str">
            <v>B</v>
          </cell>
          <cell r="N2660" t="str">
            <v>D</v>
          </cell>
          <cell r="O2660">
            <v>390</v>
          </cell>
          <cell r="P2660">
            <v>229</v>
          </cell>
          <cell r="Q2660">
            <v>238</v>
          </cell>
          <cell r="R2660">
            <v>0</v>
          </cell>
          <cell r="S2660">
            <v>0</v>
          </cell>
          <cell r="T2660">
            <v>0</v>
          </cell>
          <cell r="U2660">
            <v>0</v>
          </cell>
          <cell r="V2660">
            <v>0</v>
          </cell>
          <cell r="W2660">
            <v>0</v>
          </cell>
          <cell r="X2660">
            <v>0</v>
          </cell>
          <cell r="Y2660">
            <v>14100</v>
          </cell>
          <cell r="Z2660" t="str">
            <v>LEATHER FACTORY</v>
          </cell>
          <cell r="AA2660">
            <v>0</v>
          </cell>
          <cell r="AB2660">
            <v>0</v>
          </cell>
          <cell r="AC2660">
            <v>1</v>
          </cell>
        </row>
        <row r="2661">
          <cell r="F2661">
            <v>4000790</v>
          </cell>
          <cell r="G2661">
            <v>48</v>
          </cell>
          <cell r="H2661">
            <v>98</v>
          </cell>
          <cell r="I2661" t="str">
            <v>90</v>
          </cell>
          <cell r="J2661" t="str">
            <v>L-CHL LIQ</v>
          </cell>
          <cell r="K2661" t="str">
            <v>00/0</v>
          </cell>
          <cell r="L2661" t="str">
            <v/>
          </cell>
          <cell r="M2661" t="str">
            <v>B</v>
          </cell>
          <cell r="N2661" t="str">
            <v>D</v>
          </cell>
          <cell r="O2661">
            <v>790</v>
          </cell>
          <cell r="P2661">
            <v>645</v>
          </cell>
          <cell r="Q2661">
            <v>645</v>
          </cell>
          <cell r="R2661">
            <v>0</v>
          </cell>
          <cell r="S2661">
            <v>0</v>
          </cell>
          <cell r="T2661">
            <v>0</v>
          </cell>
          <cell r="U2661">
            <v>0</v>
          </cell>
          <cell r="V2661">
            <v>0</v>
          </cell>
          <cell r="W2661">
            <v>0</v>
          </cell>
          <cell r="X2661">
            <v>0</v>
          </cell>
          <cell r="Y2661">
            <v>14100</v>
          </cell>
          <cell r="Z2661" t="str">
            <v>LEATHER FACTORY</v>
          </cell>
          <cell r="AA2661">
            <v>0</v>
          </cell>
          <cell r="AB2661">
            <v>0</v>
          </cell>
          <cell r="AC2661">
            <v>0</v>
          </cell>
        </row>
        <row r="2662">
          <cell r="F2662">
            <v>4010190</v>
          </cell>
          <cell r="G2662">
            <v>48</v>
          </cell>
          <cell r="H2662">
            <v>98</v>
          </cell>
          <cell r="I2662" t="str">
            <v>90</v>
          </cell>
          <cell r="J2662" t="str">
            <v>R</v>
          </cell>
          <cell r="K2662" t="str">
            <v>00/0</v>
          </cell>
          <cell r="L2662" t="str">
            <v/>
          </cell>
          <cell r="M2662" t="str">
            <v>J</v>
          </cell>
          <cell r="N2662" t="str">
            <v>D</v>
          </cell>
          <cell r="O2662">
            <v>190</v>
          </cell>
          <cell r="P2662">
            <v>102</v>
          </cell>
          <cell r="Q2662">
            <v>102</v>
          </cell>
          <cell r="R2662">
            <v>0</v>
          </cell>
          <cell r="S2662">
            <v>0</v>
          </cell>
          <cell r="T2662">
            <v>0</v>
          </cell>
          <cell r="U2662">
            <v>0</v>
          </cell>
          <cell r="V2662">
            <v>0</v>
          </cell>
          <cell r="W2662">
            <v>2</v>
          </cell>
          <cell r="X2662">
            <v>324.77999999999997</v>
          </cell>
          <cell r="Y2662">
            <v>14100</v>
          </cell>
          <cell r="Z2662" t="str">
            <v>LEATHER FACTORY</v>
          </cell>
          <cell r="AA2662">
            <v>45</v>
          </cell>
          <cell r="AB2662">
            <v>7283.19</v>
          </cell>
          <cell r="AC2662">
            <v>106</v>
          </cell>
        </row>
        <row r="2663">
          <cell r="F2663">
            <v>4010690</v>
          </cell>
          <cell r="G2663">
            <v>48</v>
          </cell>
          <cell r="H2663">
            <v>98</v>
          </cell>
          <cell r="I2663" t="str">
            <v>90</v>
          </cell>
          <cell r="J2663" t="str">
            <v>R</v>
          </cell>
          <cell r="K2663" t="str">
            <v>00/0</v>
          </cell>
          <cell r="L2663" t="str">
            <v/>
          </cell>
          <cell r="M2663" t="str">
            <v>B</v>
          </cell>
          <cell r="N2663" t="str">
            <v>D</v>
          </cell>
          <cell r="O2663">
            <v>690</v>
          </cell>
          <cell r="P2663">
            <v>369</v>
          </cell>
          <cell r="Q2663">
            <v>369</v>
          </cell>
          <cell r="R2663">
            <v>0</v>
          </cell>
          <cell r="S2663">
            <v>0</v>
          </cell>
          <cell r="T2663">
            <v>0</v>
          </cell>
          <cell r="U2663">
            <v>0</v>
          </cell>
          <cell r="V2663">
            <v>0</v>
          </cell>
          <cell r="W2663">
            <v>0</v>
          </cell>
          <cell r="X2663">
            <v>0</v>
          </cell>
          <cell r="Y2663">
            <v>14100</v>
          </cell>
          <cell r="Z2663" t="str">
            <v>LEATHER FACTORY</v>
          </cell>
          <cell r="AA2663">
            <v>0</v>
          </cell>
          <cell r="AB2663">
            <v>0</v>
          </cell>
          <cell r="AC2663">
            <v>0</v>
          </cell>
        </row>
        <row r="2664">
          <cell r="F2664">
            <v>4010990</v>
          </cell>
          <cell r="G2664">
            <v>48</v>
          </cell>
          <cell r="H2664">
            <v>98</v>
          </cell>
          <cell r="I2664" t="str">
            <v>90</v>
          </cell>
          <cell r="J2664" t="str">
            <v>R</v>
          </cell>
          <cell r="K2664" t="str">
            <v>00/0</v>
          </cell>
          <cell r="L2664" t="str">
            <v/>
          </cell>
          <cell r="M2664" t="str">
            <v>F</v>
          </cell>
          <cell r="N2664" t="str">
            <v>D</v>
          </cell>
          <cell r="O2664">
            <v>990</v>
          </cell>
          <cell r="P2664">
            <v>530</v>
          </cell>
          <cell r="Q2664">
            <v>530</v>
          </cell>
          <cell r="R2664">
            <v>0</v>
          </cell>
          <cell r="S2664">
            <v>1</v>
          </cell>
          <cell r="T2664">
            <v>2</v>
          </cell>
          <cell r="U2664">
            <v>0</v>
          </cell>
          <cell r="V2664">
            <v>0</v>
          </cell>
          <cell r="W2664">
            <v>19</v>
          </cell>
          <cell r="X2664">
            <v>15823.01</v>
          </cell>
          <cell r="Y2664">
            <v>14100</v>
          </cell>
          <cell r="Z2664" t="str">
            <v>LEATHER FACTORY</v>
          </cell>
          <cell r="AA2664">
            <v>27</v>
          </cell>
          <cell r="AB2664">
            <v>21703.75</v>
          </cell>
          <cell r="AC2664">
            <v>7</v>
          </cell>
        </row>
        <row r="2665">
          <cell r="F2665">
            <v>4010890</v>
          </cell>
          <cell r="G2665">
            <v>48</v>
          </cell>
          <cell r="H2665">
            <v>98</v>
          </cell>
          <cell r="I2665" t="str">
            <v>90</v>
          </cell>
          <cell r="J2665" t="str">
            <v>R</v>
          </cell>
          <cell r="K2665" t="str">
            <v>00/0</v>
          </cell>
          <cell r="L2665" t="str">
            <v/>
          </cell>
          <cell r="M2665" t="str">
            <v>F</v>
          </cell>
          <cell r="N2665" t="str">
            <v>D</v>
          </cell>
          <cell r="O2665">
            <v>890</v>
          </cell>
          <cell r="P2665">
            <v>476</v>
          </cell>
          <cell r="Q2665">
            <v>476</v>
          </cell>
          <cell r="R2665">
            <v>0</v>
          </cell>
          <cell r="S2665">
            <v>0</v>
          </cell>
          <cell r="T2665">
            <v>0</v>
          </cell>
          <cell r="U2665">
            <v>0</v>
          </cell>
          <cell r="V2665">
            <v>0</v>
          </cell>
          <cell r="W2665">
            <v>0</v>
          </cell>
          <cell r="X2665">
            <v>0</v>
          </cell>
          <cell r="Y2665">
            <v>14100</v>
          </cell>
          <cell r="Z2665" t="str">
            <v>LEATHER FACTORY</v>
          </cell>
          <cell r="AA2665">
            <v>2</v>
          </cell>
          <cell r="AB2665">
            <v>663.16</v>
          </cell>
          <cell r="AC2665">
            <v>5</v>
          </cell>
        </row>
        <row r="2666">
          <cell r="F2666">
            <v>4000690</v>
          </cell>
          <cell r="G2666">
            <v>48</v>
          </cell>
          <cell r="H2666">
            <v>98</v>
          </cell>
          <cell r="I2666" t="str">
            <v>90</v>
          </cell>
          <cell r="J2666" t="str">
            <v>L-CHL LIQ</v>
          </cell>
          <cell r="K2666" t="str">
            <v>00/0</v>
          </cell>
          <cell r="L2666" t="str">
            <v/>
          </cell>
          <cell r="M2666" t="str">
            <v>B</v>
          </cell>
          <cell r="N2666" t="str">
            <v>D</v>
          </cell>
          <cell r="O2666">
            <v>190</v>
          </cell>
          <cell r="P2666">
            <v>749</v>
          </cell>
          <cell r="Q2666">
            <v>749</v>
          </cell>
          <cell r="R2666">
            <v>0</v>
          </cell>
          <cell r="S2666">
            <v>0</v>
          </cell>
          <cell r="T2666">
            <v>0</v>
          </cell>
          <cell r="U2666">
            <v>0</v>
          </cell>
          <cell r="V2666">
            <v>0</v>
          </cell>
          <cell r="W2666">
            <v>0</v>
          </cell>
          <cell r="X2666">
            <v>0</v>
          </cell>
          <cell r="Y2666">
            <v>14100</v>
          </cell>
          <cell r="Z2666" t="str">
            <v>LEATHER FACTORY</v>
          </cell>
          <cell r="AA2666">
            <v>0</v>
          </cell>
          <cell r="AB2666">
            <v>0</v>
          </cell>
          <cell r="AC2666">
            <v>0</v>
          </cell>
        </row>
        <row r="2667">
          <cell r="F2667">
            <v>4000590</v>
          </cell>
          <cell r="G2667">
            <v>48</v>
          </cell>
          <cell r="H2667">
            <v>98</v>
          </cell>
          <cell r="I2667" t="str">
            <v>90</v>
          </cell>
          <cell r="J2667" t="str">
            <v>L-CHL LIQ</v>
          </cell>
          <cell r="K2667" t="str">
            <v>00/0</v>
          </cell>
          <cell r="L2667" t="str">
            <v/>
          </cell>
          <cell r="M2667" t="str">
            <v>B</v>
          </cell>
          <cell r="N2667" t="str">
            <v>D</v>
          </cell>
          <cell r="O2667">
            <v>590</v>
          </cell>
          <cell r="P2667">
            <v>403</v>
          </cell>
          <cell r="Q2667">
            <v>403</v>
          </cell>
          <cell r="R2667">
            <v>0</v>
          </cell>
          <cell r="S2667">
            <v>0</v>
          </cell>
          <cell r="T2667">
            <v>0</v>
          </cell>
          <cell r="U2667">
            <v>0</v>
          </cell>
          <cell r="V2667">
            <v>0</v>
          </cell>
          <cell r="W2667">
            <v>0</v>
          </cell>
          <cell r="X2667">
            <v>0</v>
          </cell>
          <cell r="Y2667">
            <v>14100</v>
          </cell>
          <cell r="Z2667" t="str">
            <v>LEATHER FACTORY</v>
          </cell>
          <cell r="AA2667">
            <v>0</v>
          </cell>
          <cell r="AB2667">
            <v>0</v>
          </cell>
          <cell r="AC2667">
            <v>0</v>
          </cell>
        </row>
        <row r="2668">
          <cell r="F2668">
            <v>4000490</v>
          </cell>
          <cell r="G2668">
            <v>48</v>
          </cell>
          <cell r="H2668">
            <v>98</v>
          </cell>
          <cell r="I2668" t="str">
            <v>90</v>
          </cell>
          <cell r="J2668" t="str">
            <v>L-CHL LIQ</v>
          </cell>
          <cell r="K2668" t="str">
            <v>00/0</v>
          </cell>
          <cell r="L2668" t="str">
            <v/>
          </cell>
          <cell r="M2668" t="str">
            <v>B</v>
          </cell>
          <cell r="N2668" t="str">
            <v>D</v>
          </cell>
          <cell r="O2668">
            <v>490</v>
          </cell>
          <cell r="P2668">
            <v>630.14</v>
          </cell>
          <cell r="Q2668">
            <v>539</v>
          </cell>
          <cell r="R2668">
            <v>0</v>
          </cell>
          <cell r="S2668">
            <v>0</v>
          </cell>
          <cell r="T2668">
            <v>0</v>
          </cell>
          <cell r="U2668">
            <v>0</v>
          </cell>
          <cell r="V2668">
            <v>0</v>
          </cell>
          <cell r="W2668">
            <v>0</v>
          </cell>
          <cell r="X2668">
            <v>0</v>
          </cell>
          <cell r="Y2668">
            <v>14100</v>
          </cell>
          <cell r="Z2668" t="str">
            <v>LEATHER FACTORY</v>
          </cell>
          <cell r="AA2668">
            <v>0</v>
          </cell>
          <cell r="AB2668">
            <v>0</v>
          </cell>
          <cell r="AC2668">
            <v>1</v>
          </cell>
        </row>
        <row r="2669">
          <cell r="F2669">
            <v>4000190</v>
          </cell>
          <cell r="G2669">
            <v>48</v>
          </cell>
          <cell r="H2669">
            <v>98</v>
          </cell>
          <cell r="I2669" t="str">
            <v>90</v>
          </cell>
          <cell r="J2669" t="str">
            <v>L-CHL LIQ</v>
          </cell>
          <cell r="K2669" t="str">
            <v>00/0</v>
          </cell>
          <cell r="L2669" t="str">
            <v/>
          </cell>
          <cell r="M2669" t="str">
            <v>B</v>
          </cell>
          <cell r="N2669" t="str">
            <v>D</v>
          </cell>
          <cell r="O2669">
            <v>190</v>
          </cell>
          <cell r="P2669">
            <v>168</v>
          </cell>
          <cell r="Q2669">
            <v>168</v>
          </cell>
          <cell r="R2669">
            <v>0</v>
          </cell>
          <cell r="S2669">
            <v>0</v>
          </cell>
          <cell r="T2669">
            <v>0</v>
          </cell>
          <cell r="U2669">
            <v>0</v>
          </cell>
          <cell r="V2669">
            <v>0</v>
          </cell>
          <cell r="W2669">
            <v>0</v>
          </cell>
          <cell r="X2669">
            <v>0</v>
          </cell>
          <cell r="Y2669">
            <v>14100</v>
          </cell>
          <cell r="Z2669" t="str">
            <v>LEATHER FACTORY</v>
          </cell>
          <cell r="AA2669">
            <v>0</v>
          </cell>
          <cell r="AB2669">
            <v>0</v>
          </cell>
          <cell r="AC2669">
            <v>1</v>
          </cell>
        </row>
        <row r="2670">
          <cell r="F2670">
            <v>4420090</v>
          </cell>
          <cell r="G2670">
            <v>48</v>
          </cell>
          <cell r="H2670">
            <v>98</v>
          </cell>
          <cell r="I2670" t="str">
            <v>90</v>
          </cell>
          <cell r="J2670" t="str">
            <v>L-CHL LIQ</v>
          </cell>
          <cell r="K2670" t="str">
            <v>21/4</v>
          </cell>
          <cell r="L2670" t="str">
            <v>-</v>
          </cell>
          <cell r="M2670" t="str">
            <v>B</v>
          </cell>
          <cell r="N2670" t="str">
            <v>D</v>
          </cell>
          <cell r="O2670">
            <v>90</v>
          </cell>
          <cell r="P2670">
            <v>65</v>
          </cell>
          <cell r="Q2670">
            <v>104</v>
          </cell>
          <cell r="R2670">
            <v>0</v>
          </cell>
          <cell r="S2670">
            <v>0</v>
          </cell>
          <cell r="T2670">
            <v>0</v>
          </cell>
          <cell r="U2670">
            <v>0</v>
          </cell>
          <cell r="V2670">
            <v>0</v>
          </cell>
          <cell r="W2670">
            <v>0</v>
          </cell>
          <cell r="X2670">
            <v>0</v>
          </cell>
          <cell r="Y2670">
            <v>13250</v>
          </cell>
          <cell r="Z2670" t="str">
            <v xml:space="preserve">THONGS         </v>
          </cell>
          <cell r="AA2670">
            <v>0</v>
          </cell>
          <cell r="AB2670">
            <v>0</v>
          </cell>
          <cell r="AC2670">
            <v>0</v>
          </cell>
        </row>
        <row r="2671">
          <cell r="F2671">
            <v>4211290</v>
          </cell>
          <cell r="G2671">
            <v>48</v>
          </cell>
          <cell r="H2671">
            <v>98</v>
          </cell>
          <cell r="I2671" t="str">
            <v>90</v>
          </cell>
          <cell r="J2671" t="str">
            <v>R</v>
          </cell>
          <cell r="K2671" t="str">
            <v>00/0</v>
          </cell>
          <cell r="L2671" t="str">
            <v/>
          </cell>
          <cell r="M2671" t="str">
            <v>B</v>
          </cell>
          <cell r="N2671" t="str">
            <v>D</v>
          </cell>
          <cell r="O2671">
            <v>1290</v>
          </cell>
          <cell r="P2671">
            <v>660</v>
          </cell>
          <cell r="Q2671">
            <v>660</v>
          </cell>
          <cell r="R2671">
            <v>0</v>
          </cell>
          <cell r="S2671">
            <v>0</v>
          </cell>
          <cell r="T2671">
            <v>0</v>
          </cell>
          <cell r="U2671">
            <v>0</v>
          </cell>
          <cell r="V2671">
            <v>0</v>
          </cell>
          <cell r="W2671">
            <v>0</v>
          </cell>
          <cell r="X2671">
            <v>0</v>
          </cell>
          <cell r="Y2671">
            <v>14100</v>
          </cell>
          <cell r="Z2671" t="str">
            <v>LEATHER FACTORY</v>
          </cell>
        </row>
        <row r="2672">
          <cell r="F2672">
            <v>4511190</v>
          </cell>
          <cell r="G2672">
            <v>48</v>
          </cell>
          <cell r="H2672">
            <v>98</v>
          </cell>
          <cell r="I2672" t="str">
            <v>90</v>
          </cell>
          <cell r="J2672" t="str">
            <v>R</v>
          </cell>
          <cell r="K2672" t="str">
            <v>00/0</v>
          </cell>
          <cell r="L2672" t="str">
            <v/>
          </cell>
          <cell r="M2672" t="str">
            <v>B</v>
          </cell>
          <cell r="N2672" t="str">
            <v>D</v>
          </cell>
          <cell r="O2672">
            <v>1190</v>
          </cell>
          <cell r="P2672">
            <v>609</v>
          </cell>
          <cell r="Q2672">
            <v>609</v>
          </cell>
          <cell r="R2672">
            <v>0</v>
          </cell>
          <cell r="S2672">
            <v>0</v>
          </cell>
          <cell r="T2672">
            <v>0</v>
          </cell>
          <cell r="U2672">
            <v>0</v>
          </cell>
          <cell r="V2672">
            <v>0</v>
          </cell>
          <cell r="W2672">
            <v>0</v>
          </cell>
          <cell r="X2672">
            <v>0</v>
          </cell>
          <cell r="Y2672">
            <v>14100</v>
          </cell>
          <cell r="Z2672" t="str">
            <v>LEATHER FACTORY</v>
          </cell>
        </row>
        <row r="2673">
          <cell r="F2673">
            <v>4310490</v>
          </cell>
          <cell r="G2673">
            <v>48</v>
          </cell>
          <cell r="H2673">
            <v>98</v>
          </cell>
          <cell r="I2673" t="str">
            <v>90</v>
          </cell>
          <cell r="J2673" t="str">
            <v>L-SCH CHL</v>
          </cell>
          <cell r="K2673" t="str">
            <v>00/0</v>
          </cell>
          <cell r="L2673" t="str">
            <v/>
          </cell>
          <cell r="M2673" t="str">
            <v>B</v>
          </cell>
          <cell r="N2673" t="str">
            <v>D</v>
          </cell>
          <cell r="O2673">
            <v>490</v>
          </cell>
          <cell r="P2673">
            <v>645</v>
          </cell>
          <cell r="Q2673">
            <v>446</v>
          </cell>
          <cell r="R2673">
            <v>0</v>
          </cell>
          <cell r="S2673">
            <v>0</v>
          </cell>
          <cell r="T2673">
            <v>0</v>
          </cell>
          <cell r="U2673">
            <v>0</v>
          </cell>
          <cell r="V2673">
            <v>0</v>
          </cell>
          <cell r="W2673">
            <v>0</v>
          </cell>
          <cell r="X2673">
            <v>0</v>
          </cell>
          <cell r="Y2673">
            <v>14100</v>
          </cell>
          <cell r="Z2673" t="str">
            <v>LEATHER FACTORY</v>
          </cell>
          <cell r="AA2673">
            <v>0</v>
          </cell>
          <cell r="AB2673">
            <v>0</v>
          </cell>
          <cell r="AC2673">
            <v>0</v>
          </cell>
        </row>
        <row r="2674">
          <cell r="F2674">
            <v>4310690</v>
          </cell>
          <cell r="G2674">
            <v>48</v>
          </cell>
          <cell r="H2674">
            <v>98</v>
          </cell>
          <cell r="I2674" t="str">
            <v>90</v>
          </cell>
          <cell r="J2674" t="str">
            <v>L-SCH DRS</v>
          </cell>
          <cell r="K2674" t="str">
            <v>00/0</v>
          </cell>
          <cell r="L2674" t="str">
            <v/>
          </cell>
          <cell r="M2674" t="str">
            <v>B</v>
          </cell>
          <cell r="N2674" t="str">
            <v>D</v>
          </cell>
          <cell r="O2674">
            <v>690</v>
          </cell>
          <cell r="P2674">
            <v>640</v>
          </cell>
          <cell r="Q2674">
            <v>651</v>
          </cell>
          <cell r="R2674">
            <v>0</v>
          </cell>
          <cell r="S2674">
            <v>0</v>
          </cell>
          <cell r="T2674">
            <v>0</v>
          </cell>
          <cell r="U2674">
            <v>0</v>
          </cell>
          <cell r="V2674">
            <v>0</v>
          </cell>
          <cell r="W2674">
            <v>0</v>
          </cell>
          <cell r="X2674">
            <v>0</v>
          </cell>
          <cell r="Y2674">
            <v>14100</v>
          </cell>
          <cell r="Z2674" t="str">
            <v>LEATHER FACTORY</v>
          </cell>
          <cell r="AA2674">
            <v>0</v>
          </cell>
          <cell r="AB2674">
            <v>0</v>
          </cell>
          <cell r="AC2674">
            <v>0</v>
          </cell>
        </row>
        <row r="2675">
          <cell r="F2675">
            <v>4000290</v>
          </cell>
          <cell r="G2675">
            <v>48</v>
          </cell>
          <cell r="H2675">
            <v>98</v>
          </cell>
          <cell r="I2675" t="str">
            <v>90</v>
          </cell>
          <cell r="J2675" t="str">
            <v>L-CHL LIQ</v>
          </cell>
          <cell r="K2675" t="str">
            <v>00/0</v>
          </cell>
          <cell r="L2675" t="str">
            <v/>
          </cell>
          <cell r="M2675" t="str">
            <v>B</v>
          </cell>
          <cell r="N2675" t="str">
            <v>D</v>
          </cell>
          <cell r="O2675">
            <v>290</v>
          </cell>
          <cell r="P2675">
            <v>324.18</v>
          </cell>
          <cell r="Q2675">
            <v>232</v>
          </cell>
          <cell r="R2675">
            <v>0</v>
          </cell>
          <cell r="S2675">
            <v>0</v>
          </cell>
          <cell r="T2675">
            <v>0</v>
          </cell>
          <cell r="U2675">
            <v>0</v>
          </cell>
          <cell r="V2675">
            <v>0</v>
          </cell>
          <cell r="W2675">
            <v>0</v>
          </cell>
          <cell r="X2675">
            <v>0</v>
          </cell>
          <cell r="Y2675">
            <v>14100</v>
          </cell>
          <cell r="Z2675" t="str">
            <v>LEATHER FACTORY</v>
          </cell>
          <cell r="AA2675">
            <v>0</v>
          </cell>
          <cell r="AB2675">
            <v>0</v>
          </cell>
          <cell r="AC2675">
            <v>1</v>
          </cell>
        </row>
        <row r="2676">
          <cell r="F2676">
            <v>5002790</v>
          </cell>
          <cell r="G2676">
            <v>48</v>
          </cell>
          <cell r="H2676">
            <v>98</v>
          </cell>
          <cell r="I2676" t="str">
            <v>90</v>
          </cell>
          <cell r="J2676" t="str">
            <v>L-LAD LIQ</v>
          </cell>
          <cell r="K2676" t="str">
            <v>00/0</v>
          </cell>
          <cell r="L2676" t="str">
            <v/>
          </cell>
          <cell r="M2676" t="str">
            <v>B</v>
          </cell>
          <cell r="N2676" t="str">
            <v>D</v>
          </cell>
          <cell r="O2676">
            <v>2790</v>
          </cell>
          <cell r="P2676">
            <v>1328.44</v>
          </cell>
          <cell r="Q2676">
            <v>1564</v>
          </cell>
          <cell r="R2676">
            <v>0</v>
          </cell>
          <cell r="S2676">
            <v>0</v>
          </cell>
          <cell r="T2676">
            <v>0</v>
          </cell>
          <cell r="U2676">
            <v>0</v>
          </cell>
          <cell r="V2676">
            <v>0</v>
          </cell>
          <cell r="W2676">
            <v>1</v>
          </cell>
          <cell r="X2676">
            <v>2146.15</v>
          </cell>
          <cell r="Y2676">
            <v>14100</v>
          </cell>
          <cell r="Z2676" t="str">
            <v>LEATHER FACTORY</v>
          </cell>
          <cell r="AA2676">
            <v>1</v>
          </cell>
          <cell r="AB2676">
            <v>2384.62</v>
          </cell>
          <cell r="AC2676">
            <v>0</v>
          </cell>
        </row>
        <row r="2677">
          <cell r="F2677">
            <v>5010790</v>
          </cell>
          <cell r="G2677">
            <v>48</v>
          </cell>
          <cell r="H2677">
            <v>98</v>
          </cell>
          <cell r="I2677" t="str">
            <v>90</v>
          </cell>
          <cell r="J2677" t="str">
            <v>R</v>
          </cell>
          <cell r="K2677" t="str">
            <v>00/0</v>
          </cell>
          <cell r="L2677" t="str">
            <v/>
          </cell>
          <cell r="M2677" t="str">
            <v>N</v>
          </cell>
          <cell r="N2677" t="str">
            <v>D</v>
          </cell>
          <cell r="O2677">
            <v>790</v>
          </cell>
          <cell r="P2677">
            <v>423</v>
          </cell>
          <cell r="Q2677">
            <v>423</v>
          </cell>
          <cell r="R2677">
            <v>0</v>
          </cell>
          <cell r="S2677">
            <v>0</v>
          </cell>
          <cell r="T2677">
            <v>0</v>
          </cell>
          <cell r="U2677">
            <v>0</v>
          </cell>
          <cell r="V2677">
            <v>0</v>
          </cell>
          <cell r="W2677">
            <v>0</v>
          </cell>
          <cell r="X2677">
            <v>0</v>
          </cell>
          <cell r="Y2677">
            <v>14100</v>
          </cell>
          <cell r="Z2677" t="str">
            <v>LEATHER FACTORY</v>
          </cell>
          <cell r="AA2677">
            <v>0</v>
          </cell>
          <cell r="AB2677">
            <v>0</v>
          </cell>
          <cell r="AC2677">
            <v>0</v>
          </cell>
        </row>
        <row r="2678">
          <cell r="F2678">
            <v>5310490</v>
          </cell>
          <cell r="G2678">
            <v>48</v>
          </cell>
          <cell r="H2678">
            <v>98</v>
          </cell>
          <cell r="I2678" t="str">
            <v>90</v>
          </cell>
          <cell r="J2678" t="str">
            <v>L-SCH LAD 490</v>
          </cell>
          <cell r="K2678" t="str">
            <v>38/8</v>
          </cell>
          <cell r="L2678" t="str">
            <v>-</v>
          </cell>
          <cell r="M2678" t="str">
            <v>F</v>
          </cell>
          <cell r="N2678" t="str">
            <v>D</v>
          </cell>
          <cell r="O2678">
            <v>100</v>
          </cell>
          <cell r="P2678">
            <v>535</v>
          </cell>
          <cell r="Q2678">
            <v>610</v>
          </cell>
          <cell r="R2678">
            <v>0</v>
          </cell>
          <cell r="S2678">
            <v>0</v>
          </cell>
          <cell r="T2678">
            <v>0</v>
          </cell>
          <cell r="U2678">
            <v>0</v>
          </cell>
          <cell r="V2678">
            <v>0</v>
          </cell>
          <cell r="W2678">
            <v>1</v>
          </cell>
          <cell r="X2678">
            <v>85.47</v>
          </cell>
          <cell r="Y2678">
            <v>14100</v>
          </cell>
          <cell r="Z2678" t="str">
            <v>LEATHER FACTORY</v>
          </cell>
          <cell r="AA2678">
            <v>0</v>
          </cell>
          <cell r="AB2678">
            <v>0</v>
          </cell>
          <cell r="AC2678">
            <v>0</v>
          </cell>
        </row>
        <row r="2679">
          <cell r="F2679">
            <v>5211390</v>
          </cell>
          <cell r="G2679">
            <v>48</v>
          </cell>
          <cell r="H2679">
            <v>98</v>
          </cell>
          <cell r="I2679" t="str">
            <v>90</v>
          </cell>
          <cell r="J2679" t="str">
            <v>R</v>
          </cell>
          <cell r="K2679" t="str">
            <v>00/0</v>
          </cell>
          <cell r="L2679" t="str">
            <v/>
          </cell>
          <cell r="M2679" t="str">
            <v>B</v>
          </cell>
          <cell r="N2679" t="str">
            <v>D</v>
          </cell>
          <cell r="O2679">
            <v>1390</v>
          </cell>
          <cell r="P2679">
            <v>711</v>
          </cell>
          <cell r="Q2679">
            <v>711</v>
          </cell>
          <cell r="R2679">
            <v>0</v>
          </cell>
          <cell r="S2679">
            <v>0</v>
          </cell>
          <cell r="T2679">
            <v>0</v>
          </cell>
          <cell r="U2679">
            <v>0</v>
          </cell>
          <cell r="V2679">
            <v>0</v>
          </cell>
          <cell r="W2679">
            <v>0</v>
          </cell>
          <cell r="X2679">
            <v>0</v>
          </cell>
          <cell r="Y2679">
            <v>14100</v>
          </cell>
          <cell r="Z2679" t="str">
            <v>LEATHER FACTORY</v>
          </cell>
        </row>
        <row r="2680">
          <cell r="F2680">
            <v>5400790</v>
          </cell>
          <cell r="G2680">
            <v>48</v>
          </cell>
          <cell r="H2680">
            <v>98</v>
          </cell>
          <cell r="I2680" t="str">
            <v>90</v>
          </cell>
          <cell r="J2680" t="str">
            <v>R</v>
          </cell>
          <cell r="K2680" t="str">
            <v>00/0</v>
          </cell>
          <cell r="L2680" t="str">
            <v/>
          </cell>
          <cell r="M2680" t="str">
            <v>B</v>
          </cell>
          <cell r="N2680" t="str">
            <v>D</v>
          </cell>
          <cell r="O2680">
            <v>790</v>
          </cell>
          <cell r="P2680">
            <v>423</v>
          </cell>
          <cell r="Q2680">
            <v>423</v>
          </cell>
          <cell r="R2680">
            <v>4</v>
          </cell>
          <cell r="S2680">
            <v>5</v>
          </cell>
          <cell r="T2680">
            <v>13</v>
          </cell>
          <cell r="U2680">
            <v>3</v>
          </cell>
          <cell r="V2680">
            <v>2025.63</v>
          </cell>
          <cell r="W2680">
            <v>80</v>
          </cell>
          <cell r="X2680">
            <v>53881.760000000002</v>
          </cell>
          <cell r="Y2680">
            <v>14100</v>
          </cell>
          <cell r="Z2680" t="str">
            <v>LEATHER FACTORY</v>
          </cell>
          <cell r="AA2680">
            <v>115</v>
          </cell>
          <cell r="AB2680">
            <v>51822.15</v>
          </cell>
          <cell r="AC2680">
            <v>250</v>
          </cell>
        </row>
        <row r="2681">
          <cell r="F2681">
            <v>5400890</v>
          </cell>
          <cell r="G2681">
            <v>48</v>
          </cell>
          <cell r="H2681">
            <v>98</v>
          </cell>
          <cell r="I2681" t="str">
            <v>90</v>
          </cell>
          <cell r="J2681" t="str">
            <v>R</v>
          </cell>
          <cell r="K2681" t="str">
            <v>00/0</v>
          </cell>
          <cell r="L2681" t="str">
            <v/>
          </cell>
          <cell r="M2681" t="str">
            <v>F</v>
          </cell>
          <cell r="N2681" t="str">
            <v>D</v>
          </cell>
          <cell r="O2681">
            <v>890</v>
          </cell>
          <cell r="P2681">
            <v>475.58</v>
          </cell>
          <cell r="Q2681">
            <v>476</v>
          </cell>
          <cell r="R2681">
            <v>24</v>
          </cell>
          <cell r="S2681">
            <v>18</v>
          </cell>
          <cell r="T2681">
            <v>32</v>
          </cell>
          <cell r="U2681">
            <v>14</v>
          </cell>
          <cell r="V2681">
            <v>8629.0400000000009</v>
          </cell>
          <cell r="W2681">
            <v>430</v>
          </cell>
          <cell r="X2681">
            <v>269274.57</v>
          </cell>
          <cell r="Y2681">
            <v>14100</v>
          </cell>
          <cell r="Z2681" t="str">
            <v>LEATHER FACTORY</v>
          </cell>
          <cell r="AA2681">
            <v>382</v>
          </cell>
          <cell r="AB2681">
            <v>227785.92</v>
          </cell>
          <cell r="AC2681">
            <v>988</v>
          </cell>
        </row>
        <row r="2682">
          <cell r="F2682">
            <v>5400990</v>
          </cell>
          <cell r="G2682">
            <v>48</v>
          </cell>
          <cell r="H2682">
            <v>98</v>
          </cell>
          <cell r="I2682" t="str">
            <v>90</v>
          </cell>
          <cell r="J2682" t="str">
            <v>R</v>
          </cell>
          <cell r="K2682" t="str">
            <v>00/0</v>
          </cell>
          <cell r="L2682" t="str">
            <v/>
          </cell>
          <cell r="M2682" t="str">
            <v>F</v>
          </cell>
          <cell r="N2682" t="str">
            <v>D</v>
          </cell>
          <cell r="O2682">
            <v>990</v>
          </cell>
          <cell r="P2682">
            <v>530</v>
          </cell>
          <cell r="Q2682">
            <v>530</v>
          </cell>
          <cell r="R2682">
            <v>0</v>
          </cell>
          <cell r="S2682">
            <v>0</v>
          </cell>
          <cell r="T2682">
            <v>0</v>
          </cell>
          <cell r="U2682">
            <v>0</v>
          </cell>
          <cell r="V2682">
            <v>0</v>
          </cell>
          <cell r="W2682">
            <v>10</v>
          </cell>
          <cell r="X2682">
            <v>7953.81</v>
          </cell>
          <cell r="Y2682">
            <v>14100</v>
          </cell>
          <cell r="Z2682" t="str">
            <v>LEATHER FACTORY</v>
          </cell>
          <cell r="AA2682">
            <v>3</v>
          </cell>
          <cell r="AB2682">
            <v>2538.4499999999998</v>
          </cell>
          <cell r="AC2682">
            <v>10</v>
          </cell>
        </row>
        <row r="2683">
          <cell r="F2683">
            <v>5401090</v>
          </cell>
          <cell r="G2683">
            <v>48</v>
          </cell>
          <cell r="H2683">
            <v>98</v>
          </cell>
          <cell r="I2683" t="str">
            <v>90</v>
          </cell>
          <cell r="J2683" t="str">
            <v>R</v>
          </cell>
          <cell r="K2683" t="str">
            <v>00/0</v>
          </cell>
          <cell r="L2683" t="str">
            <v/>
          </cell>
          <cell r="M2683" t="str">
            <v>B</v>
          </cell>
          <cell r="N2683" t="str">
            <v>D</v>
          </cell>
          <cell r="O2683">
            <v>1090</v>
          </cell>
          <cell r="P2683">
            <v>583</v>
          </cell>
          <cell r="Q2683">
            <v>583</v>
          </cell>
          <cell r="R2683">
            <v>0</v>
          </cell>
          <cell r="S2683">
            <v>0</v>
          </cell>
          <cell r="T2683">
            <v>0</v>
          </cell>
          <cell r="U2683">
            <v>0</v>
          </cell>
          <cell r="V2683">
            <v>0</v>
          </cell>
          <cell r="W2683">
            <v>11</v>
          </cell>
          <cell r="X2683">
            <v>10247.82</v>
          </cell>
          <cell r="Y2683">
            <v>14100</v>
          </cell>
          <cell r="Z2683" t="str">
            <v>LEATHER FACTORY</v>
          </cell>
          <cell r="AA2683">
            <v>0</v>
          </cell>
          <cell r="AB2683">
            <v>0</v>
          </cell>
          <cell r="AC2683">
            <v>1</v>
          </cell>
        </row>
        <row r="2684">
          <cell r="F2684">
            <v>5401190</v>
          </cell>
          <cell r="G2684">
            <v>48</v>
          </cell>
          <cell r="H2684">
            <v>98</v>
          </cell>
          <cell r="I2684" t="str">
            <v>90</v>
          </cell>
          <cell r="J2684" t="str">
            <v>R</v>
          </cell>
          <cell r="K2684" t="str">
            <v>00/0</v>
          </cell>
          <cell r="L2684" t="str">
            <v/>
          </cell>
          <cell r="M2684" t="str">
            <v>B</v>
          </cell>
          <cell r="N2684" t="str">
            <v>D</v>
          </cell>
          <cell r="O2684">
            <v>1190</v>
          </cell>
          <cell r="P2684">
            <v>521.45000000000005</v>
          </cell>
          <cell r="Q2684">
            <v>637</v>
          </cell>
          <cell r="R2684">
            <v>0</v>
          </cell>
          <cell r="S2684">
            <v>0</v>
          </cell>
          <cell r="T2684">
            <v>0</v>
          </cell>
          <cell r="U2684">
            <v>0</v>
          </cell>
          <cell r="V2684">
            <v>0</v>
          </cell>
          <cell r="W2684">
            <v>9</v>
          </cell>
          <cell r="X2684">
            <v>9153.81</v>
          </cell>
          <cell r="Y2684">
            <v>14100</v>
          </cell>
          <cell r="Z2684" t="str">
            <v>LEATHER FACTORY</v>
          </cell>
          <cell r="AA2684">
            <v>0</v>
          </cell>
          <cell r="AB2684">
            <v>0</v>
          </cell>
          <cell r="AC2684">
            <v>0</v>
          </cell>
        </row>
        <row r="2685">
          <cell r="F2685">
            <v>5511390</v>
          </cell>
          <cell r="G2685">
            <v>48</v>
          </cell>
          <cell r="H2685">
            <v>98</v>
          </cell>
          <cell r="I2685" t="str">
            <v>90</v>
          </cell>
          <cell r="J2685" t="str">
            <v>R</v>
          </cell>
          <cell r="K2685" t="str">
            <v>00/0</v>
          </cell>
          <cell r="L2685" t="str">
            <v/>
          </cell>
          <cell r="M2685" t="str">
            <v>B</v>
          </cell>
          <cell r="N2685" t="str">
            <v>D</v>
          </cell>
          <cell r="O2685">
            <v>1390</v>
          </cell>
          <cell r="P2685">
            <v>711</v>
          </cell>
          <cell r="Q2685">
            <v>711</v>
          </cell>
          <cell r="R2685">
            <v>0</v>
          </cell>
          <cell r="S2685">
            <v>0</v>
          </cell>
          <cell r="T2685">
            <v>0</v>
          </cell>
          <cell r="U2685">
            <v>0</v>
          </cell>
          <cell r="V2685">
            <v>0</v>
          </cell>
          <cell r="W2685">
            <v>0</v>
          </cell>
          <cell r="X2685">
            <v>0</v>
          </cell>
          <cell r="Y2685">
            <v>14100</v>
          </cell>
          <cell r="Z2685" t="str">
            <v>LEATHER FACTORY</v>
          </cell>
        </row>
        <row r="2686">
          <cell r="F2686">
            <v>5140690</v>
          </cell>
          <cell r="G2686">
            <v>48</v>
          </cell>
          <cell r="H2686">
            <v>98</v>
          </cell>
          <cell r="I2686" t="str">
            <v>90</v>
          </cell>
          <cell r="J2686" t="str">
            <v>L-LAD LIQ</v>
          </cell>
          <cell r="K2686" t="str">
            <v>19/6</v>
          </cell>
          <cell r="L2686" t="str">
            <v/>
          </cell>
          <cell r="M2686" t="str">
            <v>B</v>
          </cell>
          <cell r="N2686" t="str">
            <v>D</v>
          </cell>
          <cell r="O2686">
            <v>690</v>
          </cell>
          <cell r="P2686">
            <v>715</v>
          </cell>
          <cell r="Q2686">
            <v>715</v>
          </cell>
          <cell r="R2686">
            <v>0</v>
          </cell>
          <cell r="S2686">
            <v>0</v>
          </cell>
          <cell r="T2686">
            <v>0</v>
          </cell>
          <cell r="U2686">
            <v>0</v>
          </cell>
          <cell r="V2686">
            <v>0</v>
          </cell>
          <cell r="W2686">
            <v>0</v>
          </cell>
          <cell r="X2686">
            <v>0</v>
          </cell>
          <cell r="Y2686">
            <v>14100</v>
          </cell>
          <cell r="Z2686" t="str">
            <v>LEATHER FACTORY</v>
          </cell>
          <cell r="AA2686">
            <v>0</v>
          </cell>
          <cell r="AB2686">
            <v>0</v>
          </cell>
          <cell r="AC2686">
            <v>0</v>
          </cell>
        </row>
        <row r="2687">
          <cell r="F2687">
            <v>5140390</v>
          </cell>
          <cell r="G2687">
            <v>48</v>
          </cell>
          <cell r="H2687">
            <v>98</v>
          </cell>
          <cell r="I2687" t="str">
            <v>90</v>
          </cell>
          <cell r="J2687" t="str">
            <v>L-LAD LIQ</v>
          </cell>
          <cell r="K2687" t="str">
            <v>00/0</v>
          </cell>
          <cell r="L2687" t="str">
            <v/>
          </cell>
          <cell r="M2687" t="str">
            <v>B</v>
          </cell>
          <cell r="N2687" t="str">
            <v>D</v>
          </cell>
          <cell r="O2687">
            <v>390</v>
          </cell>
          <cell r="P2687">
            <v>400</v>
          </cell>
          <cell r="Q2687">
            <v>400</v>
          </cell>
          <cell r="R2687">
            <v>0</v>
          </cell>
          <cell r="S2687">
            <v>0</v>
          </cell>
          <cell r="T2687">
            <v>0</v>
          </cell>
          <cell r="U2687">
            <v>0</v>
          </cell>
          <cell r="V2687">
            <v>0</v>
          </cell>
          <cell r="W2687">
            <v>0</v>
          </cell>
          <cell r="X2687">
            <v>0</v>
          </cell>
          <cell r="Y2687">
            <v>14100</v>
          </cell>
          <cell r="Z2687" t="str">
            <v>LEATHER FACTORY</v>
          </cell>
          <cell r="AA2687">
            <v>0</v>
          </cell>
          <cell r="AB2687">
            <v>0</v>
          </cell>
          <cell r="AC2687">
            <v>0</v>
          </cell>
        </row>
        <row r="2688">
          <cell r="F2688">
            <v>5140290</v>
          </cell>
          <cell r="G2688">
            <v>48</v>
          </cell>
          <cell r="H2688">
            <v>98</v>
          </cell>
          <cell r="I2688" t="str">
            <v>90</v>
          </cell>
          <cell r="J2688" t="str">
            <v>L-LAD DRS</v>
          </cell>
          <cell r="K2688" t="str">
            <v>19/6</v>
          </cell>
          <cell r="L2688" t="str">
            <v>-</v>
          </cell>
          <cell r="M2688" t="str">
            <v>B</v>
          </cell>
          <cell r="N2688" t="str">
            <v>D</v>
          </cell>
          <cell r="O2688">
            <v>90</v>
          </cell>
          <cell r="P2688">
            <v>359</v>
          </cell>
          <cell r="Q2688">
            <v>775</v>
          </cell>
          <cell r="R2688">
            <v>0</v>
          </cell>
          <cell r="S2688">
            <v>0</v>
          </cell>
          <cell r="T2688">
            <v>0</v>
          </cell>
          <cell r="U2688">
            <v>0</v>
          </cell>
          <cell r="V2688">
            <v>0</v>
          </cell>
          <cell r="W2688">
            <v>0</v>
          </cell>
          <cell r="X2688">
            <v>0</v>
          </cell>
          <cell r="Y2688">
            <v>14100</v>
          </cell>
          <cell r="Z2688" t="str">
            <v>LEATHER FACTORY</v>
          </cell>
          <cell r="AA2688">
            <v>0</v>
          </cell>
          <cell r="AB2688">
            <v>0</v>
          </cell>
          <cell r="AC2688">
            <v>0</v>
          </cell>
        </row>
        <row r="2689">
          <cell r="F2689">
            <v>5000790</v>
          </cell>
          <cell r="G2689">
            <v>48</v>
          </cell>
          <cell r="H2689">
            <v>98</v>
          </cell>
          <cell r="I2689" t="str">
            <v>90</v>
          </cell>
          <cell r="J2689" t="str">
            <v>L-LAD LIQ</v>
          </cell>
          <cell r="K2689" t="str">
            <v>00/0</v>
          </cell>
          <cell r="L2689" t="str">
            <v/>
          </cell>
          <cell r="M2689" t="str">
            <v>B</v>
          </cell>
          <cell r="N2689" t="str">
            <v>D</v>
          </cell>
          <cell r="O2689">
            <v>790</v>
          </cell>
          <cell r="P2689">
            <v>410</v>
          </cell>
          <cell r="Q2689">
            <v>410</v>
          </cell>
          <cell r="R2689">
            <v>0</v>
          </cell>
          <cell r="S2689">
            <v>0</v>
          </cell>
          <cell r="T2689">
            <v>0</v>
          </cell>
          <cell r="U2689">
            <v>0</v>
          </cell>
          <cell r="V2689">
            <v>0</v>
          </cell>
          <cell r="W2689">
            <v>0</v>
          </cell>
          <cell r="X2689">
            <v>0</v>
          </cell>
          <cell r="Y2689">
            <v>14100</v>
          </cell>
          <cell r="Z2689" t="str">
            <v>LEATHER FACTORY</v>
          </cell>
          <cell r="AA2689">
            <v>0</v>
          </cell>
          <cell r="AB2689">
            <v>0</v>
          </cell>
          <cell r="AC2689">
            <v>0</v>
          </cell>
        </row>
        <row r="2690">
          <cell r="F2690">
            <v>5130490</v>
          </cell>
          <cell r="G2690">
            <v>48</v>
          </cell>
          <cell r="H2690">
            <v>98</v>
          </cell>
          <cell r="I2690" t="str">
            <v>90</v>
          </cell>
          <cell r="J2690" t="str">
            <v>L-LAD LIQ</v>
          </cell>
          <cell r="K2690" t="str">
            <v>19/6</v>
          </cell>
          <cell r="L2690" t="str">
            <v>-</v>
          </cell>
          <cell r="M2690" t="str">
            <v>B</v>
          </cell>
          <cell r="N2690" t="str">
            <v>D</v>
          </cell>
          <cell r="O2690">
            <v>90</v>
          </cell>
          <cell r="P2690">
            <v>369</v>
          </cell>
          <cell r="Q2690">
            <v>369</v>
          </cell>
          <cell r="R2690">
            <v>0</v>
          </cell>
          <cell r="S2690">
            <v>0</v>
          </cell>
          <cell r="T2690">
            <v>0</v>
          </cell>
          <cell r="U2690">
            <v>0</v>
          </cell>
          <cell r="V2690">
            <v>0</v>
          </cell>
          <cell r="W2690">
            <v>0</v>
          </cell>
          <cell r="X2690">
            <v>0</v>
          </cell>
          <cell r="Y2690">
            <v>14100</v>
          </cell>
          <cell r="Z2690" t="str">
            <v>LEATHER FACTORY</v>
          </cell>
          <cell r="AA2690">
            <v>1</v>
          </cell>
          <cell r="AB2690">
            <v>76.92</v>
          </cell>
          <cell r="AC2690">
            <v>0</v>
          </cell>
        </row>
        <row r="2691">
          <cell r="F2691">
            <v>5000090</v>
          </cell>
          <cell r="G2691">
            <v>48</v>
          </cell>
          <cell r="H2691">
            <v>98</v>
          </cell>
          <cell r="I2691" t="str">
            <v>90</v>
          </cell>
          <cell r="J2691" t="str">
            <v>L-LAD LIQ</v>
          </cell>
          <cell r="K2691" t="str">
            <v>00/0</v>
          </cell>
          <cell r="L2691" t="str">
            <v/>
          </cell>
          <cell r="M2691" t="str">
            <v>B</v>
          </cell>
          <cell r="N2691" t="str">
            <v>D</v>
          </cell>
          <cell r="O2691">
            <v>90</v>
          </cell>
          <cell r="P2691">
            <v>87</v>
          </cell>
          <cell r="Q2691">
            <v>199</v>
          </cell>
          <cell r="R2691">
            <v>0</v>
          </cell>
          <cell r="S2691">
            <v>0</v>
          </cell>
          <cell r="T2691">
            <v>0</v>
          </cell>
          <cell r="U2691">
            <v>0</v>
          </cell>
          <cell r="V2691">
            <v>0</v>
          </cell>
          <cell r="W2691">
            <v>2</v>
          </cell>
          <cell r="X2691">
            <v>153.84</v>
          </cell>
          <cell r="Y2691">
            <v>14100</v>
          </cell>
          <cell r="Z2691" t="str">
            <v>LEATHER FACTORY</v>
          </cell>
          <cell r="AA2691">
            <v>0</v>
          </cell>
          <cell r="AB2691">
            <v>0</v>
          </cell>
          <cell r="AC2691">
            <v>0</v>
          </cell>
        </row>
        <row r="2692">
          <cell r="F2692">
            <v>5010690</v>
          </cell>
          <cell r="G2692">
            <v>48</v>
          </cell>
          <cell r="H2692">
            <v>98</v>
          </cell>
          <cell r="I2692" t="str">
            <v>90</v>
          </cell>
          <cell r="J2692" t="str">
            <v>R</v>
          </cell>
          <cell r="K2692" t="str">
            <v>00/0</v>
          </cell>
          <cell r="L2692" t="str">
            <v/>
          </cell>
          <cell r="M2692" t="str">
            <v>B</v>
          </cell>
          <cell r="N2692" t="str">
            <v>D</v>
          </cell>
          <cell r="O2692">
            <v>690</v>
          </cell>
          <cell r="P2692">
            <v>369</v>
          </cell>
          <cell r="Q2692">
            <v>369</v>
          </cell>
          <cell r="R2692">
            <v>0</v>
          </cell>
          <cell r="S2692">
            <v>0</v>
          </cell>
          <cell r="T2692">
            <v>2</v>
          </cell>
          <cell r="U2692">
            <v>0</v>
          </cell>
          <cell r="V2692">
            <v>0</v>
          </cell>
          <cell r="W2692">
            <v>17</v>
          </cell>
          <cell r="X2692">
            <v>9789.68</v>
          </cell>
          <cell r="Y2692">
            <v>14100</v>
          </cell>
          <cell r="Z2692" t="str">
            <v>LEATHER FACTORY</v>
          </cell>
          <cell r="AA2692">
            <v>0</v>
          </cell>
          <cell r="AB2692">
            <v>0</v>
          </cell>
          <cell r="AC2692">
            <v>0</v>
          </cell>
        </row>
        <row r="2693">
          <cell r="F2693">
            <v>5010590</v>
          </cell>
          <cell r="G2693">
            <v>48</v>
          </cell>
          <cell r="H2693">
            <v>98</v>
          </cell>
          <cell r="I2693" t="str">
            <v>90</v>
          </cell>
          <cell r="J2693" t="str">
            <v>R</v>
          </cell>
          <cell r="K2693" t="str">
            <v>00/0</v>
          </cell>
          <cell r="L2693" t="str">
            <v/>
          </cell>
          <cell r="M2693" t="str">
            <v>B</v>
          </cell>
          <cell r="N2693" t="str">
            <v>D</v>
          </cell>
          <cell r="O2693">
            <v>590</v>
          </cell>
          <cell r="P2693">
            <v>316</v>
          </cell>
          <cell r="Q2693">
            <v>316</v>
          </cell>
          <cell r="R2693">
            <v>0</v>
          </cell>
          <cell r="S2693">
            <v>0</v>
          </cell>
          <cell r="T2693">
            <v>0</v>
          </cell>
          <cell r="U2693">
            <v>0</v>
          </cell>
          <cell r="V2693">
            <v>0</v>
          </cell>
          <cell r="W2693">
            <v>0</v>
          </cell>
          <cell r="X2693">
            <v>0</v>
          </cell>
          <cell r="Y2693">
            <v>14100</v>
          </cell>
          <cell r="Z2693" t="str">
            <v>LEATHER FACTORY</v>
          </cell>
          <cell r="AA2693">
            <v>0</v>
          </cell>
          <cell r="AB2693">
            <v>0</v>
          </cell>
          <cell r="AC2693">
            <v>0</v>
          </cell>
        </row>
        <row r="2694">
          <cell r="F2694">
            <v>5003490</v>
          </cell>
          <cell r="G2694">
            <v>48</v>
          </cell>
          <cell r="H2694">
            <v>98</v>
          </cell>
          <cell r="I2694" t="str">
            <v>90</v>
          </cell>
          <cell r="J2694" t="str">
            <v>L-LAD LIQ</v>
          </cell>
          <cell r="K2694" t="str">
            <v>00/0</v>
          </cell>
          <cell r="L2694" t="str">
            <v/>
          </cell>
          <cell r="M2694" t="str">
            <v>B</v>
          </cell>
          <cell r="N2694" t="str">
            <v>D</v>
          </cell>
          <cell r="O2694">
            <v>3490</v>
          </cell>
          <cell r="P2694">
            <v>1522.75</v>
          </cell>
          <cell r="Q2694">
            <v>1787</v>
          </cell>
          <cell r="R2694">
            <v>0</v>
          </cell>
          <cell r="S2694">
            <v>0</v>
          </cell>
          <cell r="T2694">
            <v>0</v>
          </cell>
          <cell r="U2694">
            <v>0</v>
          </cell>
          <cell r="V2694">
            <v>0</v>
          </cell>
          <cell r="W2694">
            <v>0</v>
          </cell>
          <cell r="X2694">
            <v>0</v>
          </cell>
          <cell r="Y2694">
            <v>14100</v>
          </cell>
          <cell r="Z2694" t="str">
            <v>LEATHER FACTORY</v>
          </cell>
          <cell r="AA2694">
            <v>0</v>
          </cell>
          <cell r="AB2694">
            <v>0</v>
          </cell>
          <cell r="AC2694">
            <v>0</v>
          </cell>
        </row>
        <row r="2695">
          <cell r="F2695">
            <v>5002990</v>
          </cell>
          <cell r="G2695">
            <v>48</v>
          </cell>
          <cell r="H2695">
            <v>98</v>
          </cell>
          <cell r="I2695" t="str">
            <v>90</v>
          </cell>
          <cell r="J2695" t="str">
            <v>L-LAD LIQ</v>
          </cell>
          <cell r="K2695" t="str">
            <v>00/0</v>
          </cell>
          <cell r="L2695" t="str">
            <v/>
          </cell>
          <cell r="M2695" t="str">
            <v>B</v>
          </cell>
          <cell r="N2695" t="str">
            <v>D</v>
          </cell>
          <cell r="O2695">
            <v>2990</v>
          </cell>
          <cell r="P2695">
            <v>1398.41</v>
          </cell>
          <cell r="Q2695">
            <v>1586</v>
          </cell>
          <cell r="R2695">
            <v>0</v>
          </cell>
          <cell r="S2695">
            <v>0</v>
          </cell>
          <cell r="T2695">
            <v>0</v>
          </cell>
          <cell r="U2695">
            <v>0</v>
          </cell>
          <cell r="V2695">
            <v>0</v>
          </cell>
          <cell r="W2695">
            <v>0</v>
          </cell>
          <cell r="X2695">
            <v>0</v>
          </cell>
          <cell r="Y2695">
            <v>14100</v>
          </cell>
          <cell r="Z2695" t="str">
            <v>LEATHER FACTORY</v>
          </cell>
          <cell r="AA2695">
            <v>2</v>
          </cell>
          <cell r="AB2695">
            <v>4600</v>
          </cell>
          <cell r="AC2695">
            <v>0</v>
          </cell>
        </row>
        <row r="2696">
          <cell r="F2696">
            <v>5002490</v>
          </cell>
          <cell r="G2696">
            <v>48</v>
          </cell>
          <cell r="H2696">
            <v>98</v>
          </cell>
          <cell r="I2696" t="str">
            <v>90</v>
          </cell>
          <cell r="J2696" t="str">
            <v>L-LDS LIQ</v>
          </cell>
          <cell r="K2696" t="str">
            <v>00/0</v>
          </cell>
          <cell r="L2696" t="str">
            <v/>
          </cell>
          <cell r="M2696" t="str">
            <v>B</v>
          </cell>
          <cell r="N2696" t="str">
            <v>D</v>
          </cell>
          <cell r="O2696">
            <v>2490</v>
          </cell>
          <cell r="P2696">
            <v>1534</v>
          </cell>
          <cell r="Q2696">
            <v>1534</v>
          </cell>
          <cell r="R2696">
            <v>0</v>
          </cell>
          <cell r="S2696">
            <v>0</v>
          </cell>
          <cell r="T2696">
            <v>0</v>
          </cell>
          <cell r="U2696">
            <v>0</v>
          </cell>
          <cell r="V2696">
            <v>0</v>
          </cell>
          <cell r="W2696">
            <v>0</v>
          </cell>
          <cell r="X2696">
            <v>0</v>
          </cell>
          <cell r="Y2696">
            <v>14100</v>
          </cell>
          <cell r="Z2696" t="str">
            <v>LEATHER FACTORY</v>
          </cell>
          <cell r="AA2696">
            <v>0</v>
          </cell>
          <cell r="AB2696">
            <v>0</v>
          </cell>
          <cell r="AC2696">
            <v>0</v>
          </cell>
        </row>
        <row r="2697">
          <cell r="F2697">
            <v>5000690</v>
          </cell>
          <cell r="G2697">
            <v>48</v>
          </cell>
          <cell r="H2697">
            <v>98</v>
          </cell>
          <cell r="I2697" t="str">
            <v>90</v>
          </cell>
          <cell r="J2697" t="str">
            <v>L-LAD LIQ</v>
          </cell>
          <cell r="K2697" t="str">
            <v>00/0</v>
          </cell>
          <cell r="L2697" t="str">
            <v/>
          </cell>
          <cell r="M2697" t="str">
            <v>B</v>
          </cell>
          <cell r="N2697" t="str">
            <v>D</v>
          </cell>
          <cell r="O2697">
            <v>690</v>
          </cell>
          <cell r="P2697">
            <v>359.62</v>
          </cell>
          <cell r="Q2697">
            <v>427</v>
          </cell>
          <cell r="R2697">
            <v>0</v>
          </cell>
          <cell r="S2697">
            <v>0</v>
          </cell>
          <cell r="T2697">
            <v>0</v>
          </cell>
          <cell r="U2697">
            <v>0</v>
          </cell>
          <cell r="V2697">
            <v>0</v>
          </cell>
          <cell r="W2697">
            <v>0</v>
          </cell>
          <cell r="X2697">
            <v>0</v>
          </cell>
          <cell r="Y2697">
            <v>14100</v>
          </cell>
          <cell r="Z2697" t="str">
            <v>LEATHER FACTORY</v>
          </cell>
          <cell r="AA2697">
            <v>0</v>
          </cell>
          <cell r="AB2697">
            <v>0</v>
          </cell>
          <cell r="AC2697">
            <v>0</v>
          </cell>
        </row>
        <row r="2698">
          <cell r="F2698">
            <v>5000590</v>
          </cell>
          <cell r="G2698">
            <v>48</v>
          </cell>
          <cell r="H2698">
            <v>98</v>
          </cell>
          <cell r="I2698" t="str">
            <v>90</v>
          </cell>
          <cell r="J2698" t="str">
            <v>L-LAD LIQ</v>
          </cell>
          <cell r="K2698" t="str">
            <v>00/0</v>
          </cell>
          <cell r="L2698" t="str">
            <v/>
          </cell>
          <cell r="M2698" t="str">
            <v>B</v>
          </cell>
          <cell r="N2698" t="str">
            <v>D</v>
          </cell>
          <cell r="O2698">
            <v>590</v>
          </cell>
          <cell r="P2698">
            <v>329.88</v>
          </cell>
          <cell r="Q2698">
            <v>448</v>
          </cell>
          <cell r="R2698">
            <v>0</v>
          </cell>
          <cell r="S2698">
            <v>0</v>
          </cell>
          <cell r="T2698">
            <v>0</v>
          </cell>
          <cell r="U2698">
            <v>0</v>
          </cell>
          <cell r="V2698">
            <v>0</v>
          </cell>
          <cell r="W2698">
            <v>0</v>
          </cell>
          <cell r="X2698">
            <v>0</v>
          </cell>
          <cell r="Y2698">
            <v>14100</v>
          </cell>
          <cell r="Z2698" t="str">
            <v>LEATHER FACTORY</v>
          </cell>
          <cell r="AA2698">
            <v>0</v>
          </cell>
          <cell r="AB2698">
            <v>0</v>
          </cell>
          <cell r="AC2698">
            <v>0</v>
          </cell>
        </row>
        <row r="2699">
          <cell r="F2699">
            <v>5000490</v>
          </cell>
          <cell r="G2699">
            <v>48</v>
          </cell>
          <cell r="H2699">
            <v>98</v>
          </cell>
          <cell r="I2699" t="str">
            <v>90</v>
          </cell>
          <cell r="J2699" t="str">
            <v>L-LAD LIQ</v>
          </cell>
          <cell r="K2699" t="str">
            <v>00/0</v>
          </cell>
          <cell r="L2699" t="str">
            <v/>
          </cell>
          <cell r="M2699" t="str">
            <v>B</v>
          </cell>
          <cell r="N2699" t="str">
            <v>D</v>
          </cell>
          <cell r="O2699">
            <v>490</v>
          </cell>
          <cell r="P2699">
            <v>421.19</v>
          </cell>
          <cell r="Q2699">
            <v>350</v>
          </cell>
          <cell r="R2699">
            <v>0</v>
          </cell>
          <cell r="S2699">
            <v>0</v>
          </cell>
          <cell r="T2699">
            <v>0</v>
          </cell>
          <cell r="U2699">
            <v>0</v>
          </cell>
          <cell r="V2699">
            <v>0</v>
          </cell>
          <cell r="W2699">
            <v>0</v>
          </cell>
          <cell r="X2699">
            <v>0</v>
          </cell>
          <cell r="Y2699">
            <v>14100</v>
          </cell>
          <cell r="Z2699" t="str">
            <v>LEATHER FACTORY</v>
          </cell>
          <cell r="AA2699">
            <v>0</v>
          </cell>
          <cell r="AB2699">
            <v>0</v>
          </cell>
          <cell r="AC2699">
            <v>0</v>
          </cell>
        </row>
        <row r="2700">
          <cell r="F2700">
            <v>5000390</v>
          </cell>
          <cell r="G2700">
            <v>48</v>
          </cell>
          <cell r="H2700">
            <v>98</v>
          </cell>
          <cell r="I2700" t="str">
            <v>90</v>
          </cell>
          <cell r="J2700" t="str">
            <v>L-LAD LIQ</v>
          </cell>
          <cell r="K2700" t="str">
            <v>00/0</v>
          </cell>
          <cell r="L2700" t="str">
            <v/>
          </cell>
          <cell r="M2700" t="str">
            <v>B</v>
          </cell>
          <cell r="N2700" t="str">
            <v>D</v>
          </cell>
          <cell r="O2700">
            <v>390</v>
          </cell>
          <cell r="P2700">
            <v>249.96</v>
          </cell>
          <cell r="Q2700">
            <v>313</v>
          </cell>
          <cell r="R2700">
            <v>0</v>
          </cell>
          <cell r="S2700">
            <v>0</v>
          </cell>
          <cell r="T2700">
            <v>0</v>
          </cell>
          <cell r="U2700">
            <v>0</v>
          </cell>
          <cell r="V2700">
            <v>0</v>
          </cell>
          <cell r="W2700">
            <v>0</v>
          </cell>
          <cell r="X2700">
            <v>0</v>
          </cell>
          <cell r="Y2700">
            <v>14100</v>
          </cell>
          <cell r="Z2700" t="str">
            <v>LEATHER FACTORY</v>
          </cell>
          <cell r="AA2700">
            <v>-1</v>
          </cell>
          <cell r="AB2700">
            <v>-390</v>
          </cell>
          <cell r="AC2700">
            <v>2</v>
          </cell>
        </row>
        <row r="2701">
          <cell r="F2701">
            <v>5000290</v>
          </cell>
          <cell r="G2701">
            <v>48</v>
          </cell>
          <cell r="H2701">
            <v>98</v>
          </cell>
          <cell r="I2701" t="str">
            <v>90</v>
          </cell>
          <cell r="J2701" t="str">
            <v>L-LAD LIQ</v>
          </cell>
          <cell r="K2701" t="str">
            <v>00/0</v>
          </cell>
          <cell r="L2701" t="str">
            <v/>
          </cell>
          <cell r="M2701" t="str">
            <v>B</v>
          </cell>
          <cell r="N2701" t="str">
            <v>D</v>
          </cell>
          <cell r="O2701">
            <v>290</v>
          </cell>
          <cell r="P2701">
            <v>269.04000000000002</v>
          </cell>
          <cell r="Q2701">
            <v>264</v>
          </cell>
          <cell r="R2701">
            <v>0</v>
          </cell>
          <cell r="S2701">
            <v>0</v>
          </cell>
          <cell r="T2701">
            <v>0</v>
          </cell>
          <cell r="U2701">
            <v>0</v>
          </cell>
          <cell r="V2701">
            <v>0</v>
          </cell>
          <cell r="W2701">
            <v>0</v>
          </cell>
          <cell r="X2701">
            <v>0</v>
          </cell>
          <cell r="Y2701">
            <v>14100</v>
          </cell>
          <cell r="Z2701" t="str">
            <v>LEATHER FACTORY</v>
          </cell>
          <cell r="AA2701">
            <v>0</v>
          </cell>
          <cell r="AB2701">
            <v>0</v>
          </cell>
          <cell r="AC2701">
            <v>1</v>
          </cell>
        </row>
        <row r="2702">
          <cell r="F2702">
            <v>5000190</v>
          </cell>
          <cell r="G2702">
            <v>48</v>
          </cell>
          <cell r="H2702">
            <v>98</v>
          </cell>
          <cell r="I2702" t="str">
            <v>90</v>
          </cell>
          <cell r="J2702" t="str">
            <v>L-LAD LIQ</v>
          </cell>
          <cell r="K2702" t="str">
            <v>00/0</v>
          </cell>
          <cell r="L2702" t="str">
            <v/>
          </cell>
          <cell r="M2702" t="str">
            <v>B</v>
          </cell>
          <cell r="N2702" t="str">
            <v>D</v>
          </cell>
          <cell r="O2702">
            <v>190</v>
          </cell>
          <cell r="P2702">
            <v>171.98</v>
          </cell>
          <cell r="Q2702">
            <v>166</v>
          </cell>
          <cell r="R2702">
            <v>0</v>
          </cell>
          <cell r="S2702">
            <v>0</v>
          </cell>
          <cell r="T2702">
            <v>0</v>
          </cell>
          <cell r="U2702">
            <v>0</v>
          </cell>
          <cell r="V2702">
            <v>0</v>
          </cell>
          <cell r="W2702">
            <v>5</v>
          </cell>
          <cell r="X2702">
            <v>811.95</v>
          </cell>
          <cell r="Y2702">
            <v>14100</v>
          </cell>
          <cell r="Z2702" t="str">
            <v>LEATHER FACTORY</v>
          </cell>
          <cell r="AA2702">
            <v>2</v>
          </cell>
          <cell r="AB2702">
            <v>324.77999999999997</v>
          </cell>
          <cell r="AC2702">
            <v>1</v>
          </cell>
        </row>
        <row r="2703">
          <cell r="F2703">
            <v>5140090</v>
          </cell>
          <cell r="G2703">
            <v>48</v>
          </cell>
          <cell r="H2703">
            <v>98</v>
          </cell>
          <cell r="I2703" t="str">
            <v>90</v>
          </cell>
          <cell r="J2703" t="str">
            <v>L-LAD SUM 90</v>
          </cell>
          <cell r="K2703" t="str">
            <v>21/4</v>
          </cell>
          <cell r="L2703" t="str">
            <v>-</v>
          </cell>
          <cell r="M2703" t="str">
            <v>J</v>
          </cell>
          <cell r="N2703" t="str">
            <v>D</v>
          </cell>
          <cell r="O2703">
            <v>90</v>
          </cell>
          <cell r="P2703">
            <v>210</v>
          </cell>
          <cell r="Q2703">
            <v>197</v>
          </cell>
          <cell r="R2703">
            <v>0</v>
          </cell>
          <cell r="S2703">
            <v>0</v>
          </cell>
          <cell r="T2703">
            <v>0</v>
          </cell>
          <cell r="U2703">
            <v>0</v>
          </cell>
          <cell r="V2703">
            <v>0</v>
          </cell>
          <cell r="W2703">
            <v>0</v>
          </cell>
          <cell r="X2703">
            <v>0</v>
          </cell>
          <cell r="Y2703">
            <v>14100</v>
          </cell>
          <cell r="Z2703" t="str">
            <v>LEATHER FACTORY</v>
          </cell>
          <cell r="AA2703">
            <v>0</v>
          </cell>
          <cell r="AB2703">
            <v>0</v>
          </cell>
          <cell r="AC2703">
            <v>0</v>
          </cell>
        </row>
        <row r="2704">
          <cell r="F2704">
            <v>8770090</v>
          </cell>
          <cell r="G2704">
            <v>48</v>
          </cell>
          <cell r="H2704">
            <v>98</v>
          </cell>
          <cell r="I2704" t="str">
            <v>90</v>
          </cell>
          <cell r="J2704" t="str">
            <v>L-NIFTY</v>
          </cell>
          <cell r="K2704" t="str">
            <v>19/6</v>
          </cell>
          <cell r="L2704" t="str">
            <v>-</v>
          </cell>
          <cell r="M2704" t="str">
            <v>B</v>
          </cell>
          <cell r="N2704" t="str">
            <v>D</v>
          </cell>
          <cell r="O2704">
            <v>5</v>
          </cell>
          <cell r="P2704">
            <v>127</v>
          </cell>
          <cell r="Q2704">
            <v>127</v>
          </cell>
          <cell r="R2704">
            <v>0</v>
          </cell>
          <cell r="S2704">
            <v>0</v>
          </cell>
          <cell r="T2704">
            <v>0</v>
          </cell>
          <cell r="U2704">
            <v>0</v>
          </cell>
          <cell r="V2704">
            <v>0</v>
          </cell>
          <cell r="W2704">
            <v>0</v>
          </cell>
          <cell r="X2704">
            <v>0</v>
          </cell>
          <cell r="Y2704">
            <v>14100</v>
          </cell>
          <cell r="Z2704" t="str">
            <v>LEATHER FACTORY</v>
          </cell>
          <cell r="AA2704">
            <v>0</v>
          </cell>
          <cell r="AB2704">
            <v>0</v>
          </cell>
          <cell r="AC2704">
            <v>0</v>
          </cell>
        </row>
        <row r="2705">
          <cell r="F2705">
            <v>7141990</v>
          </cell>
          <cell r="G2705">
            <v>48</v>
          </cell>
          <cell r="H2705">
            <v>98</v>
          </cell>
          <cell r="I2705" t="str">
            <v>90</v>
          </cell>
          <cell r="J2705" t="str">
            <v>L-LAD DRS</v>
          </cell>
          <cell r="K2705" t="str">
            <v>19/6</v>
          </cell>
          <cell r="L2705" t="str">
            <v/>
          </cell>
          <cell r="M2705" t="str">
            <v>B</v>
          </cell>
          <cell r="N2705" t="str">
            <v>D</v>
          </cell>
          <cell r="O2705">
            <v>1990</v>
          </cell>
          <cell r="P2705">
            <v>1831</v>
          </cell>
          <cell r="Q2705">
            <v>1660</v>
          </cell>
          <cell r="R2705">
            <v>0</v>
          </cell>
          <cell r="S2705">
            <v>0</v>
          </cell>
          <cell r="T2705">
            <v>0</v>
          </cell>
          <cell r="U2705">
            <v>0</v>
          </cell>
          <cell r="V2705">
            <v>0</v>
          </cell>
          <cell r="W2705">
            <v>0</v>
          </cell>
          <cell r="X2705">
            <v>0</v>
          </cell>
          <cell r="Y2705">
            <v>14100</v>
          </cell>
          <cell r="Z2705" t="str">
            <v>LEATHER FACTORY</v>
          </cell>
          <cell r="AA2705">
            <v>0</v>
          </cell>
          <cell r="AB2705">
            <v>0</v>
          </cell>
          <cell r="AC2705">
            <v>0</v>
          </cell>
        </row>
        <row r="2706">
          <cell r="F2706">
            <v>7141290</v>
          </cell>
          <cell r="G2706">
            <v>48</v>
          </cell>
          <cell r="H2706">
            <v>98</v>
          </cell>
          <cell r="I2706" t="str">
            <v>90</v>
          </cell>
          <cell r="J2706" t="str">
            <v>L-LAD DRS</v>
          </cell>
          <cell r="K2706" t="str">
            <v>00/0</v>
          </cell>
          <cell r="L2706" t="str">
            <v/>
          </cell>
          <cell r="M2706" t="str">
            <v>B</v>
          </cell>
          <cell r="N2706" t="str">
            <v>D</v>
          </cell>
          <cell r="O2706">
            <v>1290</v>
          </cell>
          <cell r="P2706">
            <v>816</v>
          </cell>
          <cell r="Q2706">
            <v>1015</v>
          </cell>
          <cell r="R2706">
            <v>0</v>
          </cell>
          <cell r="S2706">
            <v>0</v>
          </cell>
          <cell r="T2706">
            <v>0</v>
          </cell>
          <cell r="U2706">
            <v>0</v>
          </cell>
          <cell r="V2706">
            <v>0</v>
          </cell>
          <cell r="W2706">
            <v>0</v>
          </cell>
          <cell r="X2706">
            <v>0</v>
          </cell>
          <cell r="Y2706">
            <v>14100</v>
          </cell>
          <cell r="Z2706" t="str">
            <v>LEATHER FACTORY</v>
          </cell>
          <cell r="AA2706">
            <v>0</v>
          </cell>
          <cell r="AB2706">
            <v>0</v>
          </cell>
          <cell r="AC2706">
            <v>0</v>
          </cell>
        </row>
        <row r="2707">
          <cell r="F2707">
            <v>7140790</v>
          </cell>
          <cell r="G2707">
            <v>48</v>
          </cell>
          <cell r="H2707">
            <v>98</v>
          </cell>
          <cell r="I2707" t="str">
            <v>90</v>
          </cell>
          <cell r="J2707" t="str">
            <v>L-LAD DRS</v>
          </cell>
          <cell r="K2707" t="str">
            <v>19/6</v>
          </cell>
          <cell r="L2707" t="str">
            <v>-</v>
          </cell>
          <cell r="M2707" t="str">
            <v>B</v>
          </cell>
          <cell r="N2707" t="str">
            <v>D</v>
          </cell>
          <cell r="O2707">
            <v>490</v>
          </cell>
          <cell r="P2707">
            <v>1687</v>
          </cell>
          <cell r="Q2707">
            <v>750</v>
          </cell>
          <cell r="R2707">
            <v>0</v>
          </cell>
          <cell r="S2707">
            <v>0</v>
          </cell>
          <cell r="T2707">
            <v>0</v>
          </cell>
          <cell r="U2707">
            <v>0</v>
          </cell>
          <cell r="V2707">
            <v>0</v>
          </cell>
          <cell r="W2707">
            <v>0</v>
          </cell>
          <cell r="X2707">
            <v>0</v>
          </cell>
          <cell r="Y2707">
            <v>14100</v>
          </cell>
          <cell r="Z2707" t="str">
            <v>LEATHER FACTORY</v>
          </cell>
          <cell r="AA2707">
            <v>0</v>
          </cell>
          <cell r="AB2707">
            <v>0</v>
          </cell>
          <cell r="AC2707">
            <v>0</v>
          </cell>
        </row>
        <row r="2708">
          <cell r="F2708">
            <v>7001990</v>
          </cell>
          <cell r="G2708">
            <v>48</v>
          </cell>
          <cell r="H2708">
            <v>98</v>
          </cell>
          <cell r="I2708" t="str">
            <v>90</v>
          </cell>
          <cell r="J2708" t="str">
            <v>L-LAD LIQ</v>
          </cell>
          <cell r="K2708" t="str">
            <v>00/0</v>
          </cell>
          <cell r="L2708" t="str">
            <v/>
          </cell>
          <cell r="M2708" t="str">
            <v>B</v>
          </cell>
          <cell r="N2708" t="str">
            <v>D</v>
          </cell>
          <cell r="O2708">
            <v>1990</v>
          </cell>
          <cell r="P2708">
            <v>910</v>
          </cell>
          <cell r="Q2708">
            <v>1958</v>
          </cell>
          <cell r="R2708">
            <v>0</v>
          </cell>
          <cell r="S2708">
            <v>0</v>
          </cell>
          <cell r="T2708">
            <v>0</v>
          </cell>
          <cell r="U2708">
            <v>0</v>
          </cell>
          <cell r="V2708">
            <v>0</v>
          </cell>
          <cell r="W2708">
            <v>4</v>
          </cell>
          <cell r="X2708">
            <v>6633.32</v>
          </cell>
          <cell r="Y2708">
            <v>14100</v>
          </cell>
          <cell r="Z2708" t="str">
            <v>LEATHER FACTORY</v>
          </cell>
          <cell r="AA2708">
            <v>1</v>
          </cell>
          <cell r="AB2708">
            <v>1360.68</v>
          </cell>
          <cell r="AC2708">
            <v>0</v>
          </cell>
        </row>
        <row r="2709">
          <cell r="F2709">
            <v>7001290</v>
          </cell>
          <cell r="G2709">
            <v>48</v>
          </cell>
          <cell r="H2709">
            <v>98</v>
          </cell>
          <cell r="I2709" t="str">
            <v>90</v>
          </cell>
          <cell r="J2709" t="str">
            <v>L-LAD LIQ</v>
          </cell>
          <cell r="K2709" t="str">
            <v>00/0</v>
          </cell>
          <cell r="L2709" t="str">
            <v/>
          </cell>
          <cell r="M2709" t="str">
            <v>B</v>
          </cell>
          <cell r="N2709" t="str">
            <v>D</v>
          </cell>
          <cell r="O2709">
            <v>1290</v>
          </cell>
          <cell r="P2709">
            <v>755</v>
          </cell>
          <cell r="Q2709">
            <v>755</v>
          </cell>
          <cell r="R2709">
            <v>0</v>
          </cell>
          <cell r="S2709">
            <v>0</v>
          </cell>
          <cell r="T2709">
            <v>0</v>
          </cell>
          <cell r="U2709">
            <v>0</v>
          </cell>
          <cell r="V2709">
            <v>0</v>
          </cell>
          <cell r="W2709">
            <v>0</v>
          </cell>
          <cell r="X2709">
            <v>0</v>
          </cell>
          <cell r="Y2709">
            <v>14100</v>
          </cell>
          <cell r="Z2709" t="str">
            <v>LEATHER FACTORY</v>
          </cell>
          <cell r="AA2709">
            <v>0</v>
          </cell>
          <cell r="AB2709">
            <v>0</v>
          </cell>
          <cell r="AC2709">
            <v>0</v>
          </cell>
        </row>
        <row r="2710">
          <cell r="F2710">
            <v>7000990</v>
          </cell>
          <cell r="G2710">
            <v>48</v>
          </cell>
          <cell r="H2710">
            <v>98</v>
          </cell>
          <cell r="I2710" t="str">
            <v>90</v>
          </cell>
          <cell r="J2710" t="str">
            <v>L-LAD LIQ</v>
          </cell>
          <cell r="K2710" t="str">
            <v>00/0</v>
          </cell>
          <cell r="L2710" t="str">
            <v/>
          </cell>
          <cell r="M2710" t="str">
            <v>B</v>
          </cell>
          <cell r="N2710" t="str">
            <v>D</v>
          </cell>
          <cell r="O2710">
            <v>990</v>
          </cell>
          <cell r="P2710">
            <v>1556</v>
          </cell>
          <cell r="Q2710">
            <v>1568</v>
          </cell>
          <cell r="R2710">
            <v>0</v>
          </cell>
          <cell r="S2710">
            <v>0</v>
          </cell>
          <cell r="T2710">
            <v>0</v>
          </cell>
          <cell r="U2710">
            <v>0</v>
          </cell>
          <cell r="V2710">
            <v>0</v>
          </cell>
          <cell r="W2710">
            <v>0</v>
          </cell>
          <cell r="X2710">
            <v>0</v>
          </cell>
          <cell r="Y2710">
            <v>14100</v>
          </cell>
          <cell r="Z2710" t="str">
            <v>LEATHER FACTORY</v>
          </cell>
          <cell r="AA2710">
            <v>0</v>
          </cell>
          <cell r="AB2710">
            <v>0</v>
          </cell>
          <cell r="AC2710">
            <v>2</v>
          </cell>
        </row>
        <row r="2711">
          <cell r="F2711">
            <v>7000490</v>
          </cell>
          <cell r="G2711">
            <v>48</v>
          </cell>
          <cell r="H2711">
            <v>98</v>
          </cell>
          <cell r="I2711" t="str">
            <v>90</v>
          </cell>
          <cell r="J2711" t="str">
            <v>L-LAD LIQ</v>
          </cell>
          <cell r="K2711" t="str">
            <v>00/0</v>
          </cell>
          <cell r="L2711" t="str">
            <v/>
          </cell>
          <cell r="M2711" t="str">
            <v>B</v>
          </cell>
          <cell r="N2711" t="str">
            <v>D</v>
          </cell>
          <cell r="O2711">
            <v>490</v>
          </cell>
          <cell r="P2711">
            <v>562.08000000000004</v>
          </cell>
          <cell r="Q2711">
            <v>750</v>
          </cell>
          <cell r="R2711">
            <v>0</v>
          </cell>
          <cell r="S2711">
            <v>0</v>
          </cell>
          <cell r="T2711">
            <v>0</v>
          </cell>
          <cell r="U2711">
            <v>0</v>
          </cell>
          <cell r="V2711">
            <v>0</v>
          </cell>
          <cell r="W2711">
            <v>0</v>
          </cell>
          <cell r="X2711">
            <v>0</v>
          </cell>
          <cell r="Y2711">
            <v>14100</v>
          </cell>
          <cell r="Z2711" t="str">
            <v>LEATHER FACTORY</v>
          </cell>
          <cell r="AA2711">
            <v>0</v>
          </cell>
          <cell r="AB2711">
            <v>0</v>
          </cell>
          <cell r="AC2711">
            <v>0</v>
          </cell>
        </row>
        <row r="2712">
          <cell r="F2712">
            <v>7000190</v>
          </cell>
          <cell r="G2712">
            <v>48</v>
          </cell>
          <cell r="H2712">
            <v>98</v>
          </cell>
          <cell r="I2712" t="str">
            <v>90</v>
          </cell>
          <cell r="J2712" t="str">
            <v>L-LAD LIQ</v>
          </cell>
          <cell r="K2712" t="str">
            <v>00/0</v>
          </cell>
          <cell r="L2712" t="str">
            <v/>
          </cell>
          <cell r="M2712" t="str">
            <v>B</v>
          </cell>
          <cell r="N2712" t="str">
            <v>D</v>
          </cell>
          <cell r="O2712">
            <v>190</v>
          </cell>
          <cell r="P2712">
            <v>1168</v>
          </cell>
          <cell r="Q2712">
            <v>2049</v>
          </cell>
          <cell r="R2712">
            <v>0</v>
          </cell>
          <cell r="S2712">
            <v>0</v>
          </cell>
          <cell r="T2712">
            <v>0</v>
          </cell>
          <cell r="U2712">
            <v>0</v>
          </cell>
          <cell r="V2712">
            <v>0</v>
          </cell>
          <cell r="W2712">
            <v>0</v>
          </cell>
          <cell r="X2712">
            <v>0</v>
          </cell>
          <cell r="Y2712">
            <v>14100</v>
          </cell>
          <cell r="Z2712" t="str">
            <v>LEATHER FACTORY</v>
          </cell>
          <cell r="AA2712">
            <v>0</v>
          </cell>
          <cell r="AB2712">
            <v>0</v>
          </cell>
          <cell r="AC2712">
            <v>0</v>
          </cell>
        </row>
        <row r="2713">
          <cell r="F2713">
            <v>7000790</v>
          </cell>
          <cell r="G2713">
            <v>48</v>
          </cell>
          <cell r="H2713">
            <v>98</v>
          </cell>
          <cell r="I2713" t="str">
            <v>90</v>
          </cell>
          <cell r="J2713" t="str">
            <v>L-LAD LIQ</v>
          </cell>
          <cell r="K2713" t="str">
            <v>00/0</v>
          </cell>
          <cell r="L2713" t="str">
            <v/>
          </cell>
          <cell r="M2713" t="str">
            <v>B</v>
          </cell>
          <cell r="N2713" t="str">
            <v>D</v>
          </cell>
          <cell r="O2713">
            <v>790</v>
          </cell>
          <cell r="P2713">
            <v>1546</v>
          </cell>
          <cell r="Q2713">
            <v>1546</v>
          </cell>
          <cell r="R2713">
            <v>0</v>
          </cell>
          <cell r="S2713">
            <v>0</v>
          </cell>
          <cell r="T2713">
            <v>0</v>
          </cell>
          <cell r="U2713">
            <v>0</v>
          </cell>
          <cell r="V2713">
            <v>0</v>
          </cell>
          <cell r="W2713">
            <v>0</v>
          </cell>
          <cell r="X2713">
            <v>0</v>
          </cell>
          <cell r="Y2713">
            <v>14100</v>
          </cell>
          <cell r="Z2713" t="str">
            <v>LEATHER FACTORY</v>
          </cell>
          <cell r="AA2713">
            <v>0</v>
          </cell>
          <cell r="AB2713">
            <v>0</v>
          </cell>
          <cell r="AC2713">
            <v>0</v>
          </cell>
        </row>
        <row r="2714">
          <cell r="F2714">
            <v>5670190</v>
          </cell>
          <cell r="G2714">
            <v>48</v>
          </cell>
          <cell r="H2714">
            <v>98</v>
          </cell>
          <cell r="I2714" t="str">
            <v>90</v>
          </cell>
          <cell r="J2714" t="str">
            <v>R</v>
          </cell>
          <cell r="K2714" t="str">
            <v>00/0</v>
          </cell>
          <cell r="L2714" t="str">
            <v/>
          </cell>
          <cell r="M2714" t="str">
            <v>B</v>
          </cell>
          <cell r="N2714" t="str">
            <v>D</v>
          </cell>
          <cell r="O2714">
            <v>190</v>
          </cell>
          <cell r="P2714">
            <v>102</v>
          </cell>
          <cell r="Q2714">
            <v>102</v>
          </cell>
          <cell r="R2714">
            <v>0</v>
          </cell>
          <cell r="S2714">
            <v>0</v>
          </cell>
          <cell r="T2714">
            <v>0</v>
          </cell>
          <cell r="U2714">
            <v>0</v>
          </cell>
          <cell r="V2714">
            <v>0</v>
          </cell>
          <cell r="W2714">
            <v>0</v>
          </cell>
          <cell r="X2714">
            <v>0</v>
          </cell>
          <cell r="Y2714">
            <v>14100</v>
          </cell>
          <cell r="Z2714" t="str">
            <v>LEATHER FACTORY</v>
          </cell>
          <cell r="AA2714">
            <v>0</v>
          </cell>
          <cell r="AB2714">
            <v>0</v>
          </cell>
          <cell r="AC2714">
            <v>116</v>
          </cell>
        </row>
        <row r="2715">
          <cell r="F2715">
            <v>5670390</v>
          </cell>
          <cell r="G2715">
            <v>48</v>
          </cell>
          <cell r="H2715">
            <v>98</v>
          </cell>
          <cell r="I2715" t="str">
            <v>90</v>
          </cell>
          <cell r="J2715" t="str">
            <v>R</v>
          </cell>
          <cell r="K2715" t="str">
            <v>00/0</v>
          </cell>
          <cell r="L2715" t="str">
            <v/>
          </cell>
          <cell r="M2715" t="str">
            <v>B</v>
          </cell>
          <cell r="N2715" t="str">
            <v>D</v>
          </cell>
          <cell r="O2715">
            <v>390</v>
          </cell>
          <cell r="P2715">
            <v>209</v>
          </cell>
          <cell r="Q2715">
            <v>209</v>
          </cell>
          <cell r="R2715">
            <v>0</v>
          </cell>
          <cell r="S2715">
            <v>0</v>
          </cell>
          <cell r="T2715">
            <v>0</v>
          </cell>
          <cell r="U2715">
            <v>0</v>
          </cell>
          <cell r="V2715">
            <v>0</v>
          </cell>
          <cell r="W2715">
            <v>0</v>
          </cell>
          <cell r="X2715">
            <v>0</v>
          </cell>
          <cell r="Y2715">
            <v>14100</v>
          </cell>
          <cell r="Z2715" t="str">
            <v>LEATHER FACTORY</v>
          </cell>
          <cell r="AA2715">
            <v>0</v>
          </cell>
          <cell r="AB2715">
            <v>0</v>
          </cell>
          <cell r="AC2715">
            <v>0</v>
          </cell>
        </row>
        <row r="2716">
          <cell r="F2716">
            <v>5670490</v>
          </cell>
          <cell r="G2716">
            <v>48</v>
          </cell>
          <cell r="H2716">
            <v>98</v>
          </cell>
          <cell r="I2716" t="str">
            <v>90</v>
          </cell>
          <cell r="J2716" t="str">
            <v>R</v>
          </cell>
          <cell r="K2716" t="str">
            <v>00/0</v>
          </cell>
          <cell r="L2716" t="str">
            <v/>
          </cell>
          <cell r="M2716" t="str">
            <v>B</v>
          </cell>
          <cell r="N2716" t="str">
            <v>D</v>
          </cell>
          <cell r="O2716">
            <v>490</v>
          </cell>
          <cell r="P2716">
            <v>262</v>
          </cell>
          <cell r="Q2716">
            <v>262</v>
          </cell>
          <cell r="R2716">
            <v>0</v>
          </cell>
          <cell r="S2716">
            <v>0</v>
          </cell>
          <cell r="T2716">
            <v>0</v>
          </cell>
          <cell r="U2716">
            <v>0</v>
          </cell>
          <cell r="V2716">
            <v>0</v>
          </cell>
          <cell r="W2716">
            <v>0</v>
          </cell>
          <cell r="X2716">
            <v>0</v>
          </cell>
          <cell r="Y2716">
            <v>14100</v>
          </cell>
          <cell r="Z2716" t="str">
            <v>LEATHER FACTORY</v>
          </cell>
          <cell r="AA2716">
            <v>0</v>
          </cell>
          <cell r="AB2716">
            <v>0</v>
          </cell>
          <cell r="AC2716">
            <v>0</v>
          </cell>
        </row>
        <row r="2717">
          <cell r="F2717">
            <v>5670590</v>
          </cell>
          <cell r="G2717">
            <v>48</v>
          </cell>
          <cell r="H2717">
            <v>98</v>
          </cell>
          <cell r="I2717" t="str">
            <v>90</v>
          </cell>
          <cell r="J2717" t="str">
            <v>R</v>
          </cell>
          <cell r="K2717" t="str">
            <v>00/0</v>
          </cell>
          <cell r="L2717" t="str">
            <v/>
          </cell>
          <cell r="M2717" t="str">
            <v>B</v>
          </cell>
          <cell r="N2717" t="str">
            <v>D</v>
          </cell>
          <cell r="O2717">
            <v>590</v>
          </cell>
          <cell r="P2717">
            <v>316</v>
          </cell>
          <cell r="Q2717">
            <v>316</v>
          </cell>
          <cell r="R2717">
            <v>0</v>
          </cell>
          <cell r="S2717">
            <v>0</v>
          </cell>
          <cell r="T2717">
            <v>0</v>
          </cell>
          <cell r="U2717">
            <v>0</v>
          </cell>
          <cell r="V2717">
            <v>0</v>
          </cell>
          <cell r="W2717">
            <v>0</v>
          </cell>
          <cell r="X2717">
            <v>0</v>
          </cell>
          <cell r="Y2717">
            <v>14100</v>
          </cell>
          <cell r="Z2717" t="str">
            <v>LEATHER FACTORY</v>
          </cell>
          <cell r="AA2717">
            <v>0</v>
          </cell>
          <cell r="AB2717">
            <v>0</v>
          </cell>
          <cell r="AC2717">
            <v>1</v>
          </cell>
        </row>
        <row r="2718">
          <cell r="F2718">
            <v>5670690</v>
          </cell>
          <cell r="G2718">
            <v>48</v>
          </cell>
          <cell r="H2718">
            <v>98</v>
          </cell>
          <cell r="I2718" t="str">
            <v>90</v>
          </cell>
          <cell r="J2718" t="str">
            <v>R</v>
          </cell>
          <cell r="K2718" t="str">
            <v>00/0</v>
          </cell>
          <cell r="L2718" t="str">
            <v/>
          </cell>
          <cell r="M2718" t="str">
            <v>P</v>
          </cell>
          <cell r="N2718" t="str">
            <v>D</v>
          </cell>
          <cell r="O2718">
            <v>690</v>
          </cell>
          <cell r="P2718">
            <v>369.88</v>
          </cell>
          <cell r="Q2718">
            <v>369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1</v>
          </cell>
          <cell r="X2718">
            <v>589.74</v>
          </cell>
          <cell r="Y2718">
            <v>14100</v>
          </cell>
          <cell r="Z2718" t="str">
            <v>LEATHER FACTORY</v>
          </cell>
          <cell r="AA2718">
            <v>7</v>
          </cell>
          <cell r="AB2718">
            <v>3715.36</v>
          </cell>
          <cell r="AC2718">
            <v>35</v>
          </cell>
        </row>
        <row r="2719">
          <cell r="F2719">
            <v>5670790</v>
          </cell>
          <cell r="G2719">
            <v>48</v>
          </cell>
          <cell r="H2719">
            <v>98</v>
          </cell>
          <cell r="I2719" t="str">
            <v>90</v>
          </cell>
          <cell r="J2719" t="str">
            <v>R</v>
          </cell>
          <cell r="K2719" t="str">
            <v>00/0</v>
          </cell>
          <cell r="L2719" t="str">
            <v/>
          </cell>
          <cell r="M2719" t="str">
            <v>B</v>
          </cell>
          <cell r="N2719" t="str">
            <v>D</v>
          </cell>
          <cell r="O2719">
            <v>790</v>
          </cell>
          <cell r="P2719">
            <v>423</v>
          </cell>
          <cell r="Q2719">
            <v>423</v>
          </cell>
          <cell r="R2719">
            <v>0</v>
          </cell>
          <cell r="S2719">
            <v>1</v>
          </cell>
          <cell r="T2719">
            <v>0</v>
          </cell>
          <cell r="U2719">
            <v>0</v>
          </cell>
          <cell r="V2719">
            <v>0</v>
          </cell>
          <cell r="W2719">
            <v>3</v>
          </cell>
          <cell r="X2719">
            <v>2025.63</v>
          </cell>
          <cell r="Y2719">
            <v>14100</v>
          </cell>
          <cell r="Z2719" t="str">
            <v>LEATHER FACTORY</v>
          </cell>
          <cell r="AA2719">
            <v>1</v>
          </cell>
          <cell r="AB2719">
            <v>675.21</v>
          </cell>
          <cell r="AC2719">
            <v>77</v>
          </cell>
        </row>
        <row r="2720">
          <cell r="F2720">
            <v>6001990</v>
          </cell>
          <cell r="G2720">
            <v>48</v>
          </cell>
          <cell r="H2720">
            <v>98</v>
          </cell>
          <cell r="I2720" t="str">
            <v>90</v>
          </cell>
          <cell r="J2720" t="str">
            <v>L-LAD LIQ</v>
          </cell>
          <cell r="K2720" t="str">
            <v>00/0</v>
          </cell>
          <cell r="L2720" t="str">
            <v/>
          </cell>
          <cell r="M2720" t="str">
            <v>B</v>
          </cell>
          <cell r="N2720" t="str">
            <v>D</v>
          </cell>
          <cell r="O2720">
            <v>1990</v>
          </cell>
          <cell r="P2720">
            <v>1199.82</v>
          </cell>
          <cell r="Q2720">
            <v>1285</v>
          </cell>
          <cell r="R2720">
            <v>0</v>
          </cell>
          <cell r="S2720">
            <v>0</v>
          </cell>
          <cell r="T2720">
            <v>0</v>
          </cell>
          <cell r="U2720">
            <v>0</v>
          </cell>
          <cell r="V2720">
            <v>0</v>
          </cell>
          <cell r="W2720">
            <v>-2</v>
          </cell>
          <cell r="X2720">
            <v>-3980</v>
          </cell>
          <cell r="Y2720">
            <v>14100</v>
          </cell>
          <cell r="Z2720" t="str">
            <v>LEATHER FACTORY</v>
          </cell>
          <cell r="AA2720">
            <v>2</v>
          </cell>
          <cell r="AB2720">
            <v>3401.7</v>
          </cell>
          <cell r="AC2720">
            <v>1</v>
          </cell>
        </row>
        <row r="2721">
          <cell r="F2721">
            <v>6140990</v>
          </cell>
          <cell r="G2721">
            <v>48</v>
          </cell>
          <cell r="H2721">
            <v>98</v>
          </cell>
          <cell r="I2721" t="str">
            <v>90</v>
          </cell>
          <cell r="J2721" t="str">
            <v>L-LAD DRS</v>
          </cell>
          <cell r="K2721" t="str">
            <v>19/6</v>
          </cell>
          <cell r="L2721" t="str">
            <v>-</v>
          </cell>
          <cell r="M2721" t="str">
            <v>B</v>
          </cell>
          <cell r="N2721" t="str">
            <v>D</v>
          </cell>
          <cell r="O2721">
            <v>5</v>
          </cell>
          <cell r="P2721">
            <v>500</v>
          </cell>
          <cell r="Q2721">
            <v>500</v>
          </cell>
          <cell r="R2721">
            <v>0</v>
          </cell>
          <cell r="S2721">
            <v>0</v>
          </cell>
          <cell r="T2721">
            <v>0</v>
          </cell>
          <cell r="U2721">
            <v>0</v>
          </cell>
          <cell r="V2721">
            <v>0</v>
          </cell>
          <cell r="W2721">
            <v>0</v>
          </cell>
          <cell r="X2721">
            <v>0</v>
          </cell>
          <cell r="Y2721">
            <v>14100</v>
          </cell>
          <cell r="Z2721" t="str">
            <v>LEATHER FACTORY</v>
          </cell>
          <cell r="AA2721">
            <v>0</v>
          </cell>
          <cell r="AB2721">
            <v>0</v>
          </cell>
          <cell r="AC2721">
            <v>0</v>
          </cell>
        </row>
        <row r="2722">
          <cell r="F2722">
            <v>6140690</v>
          </cell>
          <cell r="G2722">
            <v>48</v>
          </cell>
          <cell r="H2722">
            <v>98</v>
          </cell>
          <cell r="I2722" t="str">
            <v>90</v>
          </cell>
          <cell r="J2722" t="str">
            <v>L-LAD DRS</v>
          </cell>
          <cell r="K2722" t="str">
            <v>11/6</v>
          </cell>
          <cell r="L2722" t="str">
            <v>-</v>
          </cell>
          <cell r="M2722" t="str">
            <v>B</v>
          </cell>
          <cell r="N2722" t="str">
            <v>D</v>
          </cell>
          <cell r="O2722">
            <v>90</v>
          </cell>
          <cell r="P2722">
            <v>1796</v>
          </cell>
          <cell r="Q2722">
            <v>491.1</v>
          </cell>
          <cell r="R2722">
            <v>0</v>
          </cell>
          <cell r="S2722">
            <v>0</v>
          </cell>
          <cell r="T2722">
            <v>0</v>
          </cell>
          <cell r="U2722">
            <v>0</v>
          </cell>
          <cell r="V2722">
            <v>0</v>
          </cell>
          <cell r="W2722">
            <v>0</v>
          </cell>
          <cell r="X2722">
            <v>0</v>
          </cell>
          <cell r="Y2722">
            <v>14100</v>
          </cell>
          <cell r="Z2722" t="str">
            <v>LEATHER FACTORY</v>
          </cell>
          <cell r="AA2722">
            <v>0</v>
          </cell>
          <cell r="AB2722">
            <v>0</v>
          </cell>
          <cell r="AC2722">
            <v>0</v>
          </cell>
        </row>
        <row r="2723">
          <cell r="F2723">
            <v>6000590</v>
          </cell>
          <cell r="G2723">
            <v>48</v>
          </cell>
          <cell r="H2723">
            <v>98</v>
          </cell>
          <cell r="I2723" t="str">
            <v>90</v>
          </cell>
          <cell r="J2723" t="str">
            <v>L-LAD LIQ</v>
          </cell>
          <cell r="K2723" t="str">
            <v>00/0</v>
          </cell>
          <cell r="L2723" t="str">
            <v/>
          </cell>
          <cell r="M2723" t="str">
            <v>B</v>
          </cell>
          <cell r="N2723" t="str">
            <v>D</v>
          </cell>
          <cell r="O2723">
            <v>590</v>
          </cell>
          <cell r="P2723">
            <v>486</v>
          </cell>
          <cell r="Q2723">
            <v>486</v>
          </cell>
          <cell r="R2723">
            <v>0</v>
          </cell>
          <cell r="S2723">
            <v>0</v>
          </cell>
          <cell r="T2723">
            <v>0</v>
          </cell>
          <cell r="U2723">
            <v>0</v>
          </cell>
          <cell r="V2723">
            <v>0</v>
          </cell>
          <cell r="W2723">
            <v>0</v>
          </cell>
          <cell r="X2723">
            <v>0</v>
          </cell>
          <cell r="Y2723">
            <v>14100</v>
          </cell>
          <cell r="Z2723" t="str">
            <v>LEATHER FACTORY</v>
          </cell>
          <cell r="AA2723">
            <v>0</v>
          </cell>
          <cell r="AB2723">
            <v>0</v>
          </cell>
          <cell r="AC2723">
            <v>29</v>
          </cell>
        </row>
        <row r="2724">
          <cell r="F2724">
            <v>6140590</v>
          </cell>
          <cell r="G2724">
            <v>48</v>
          </cell>
          <cell r="H2724">
            <v>98</v>
          </cell>
          <cell r="I2724" t="str">
            <v>90</v>
          </cell>
          <cell r="J2724" t="str">
            <v>L-LAD LIQ</v>
          </cell>
          <cell r="K2724" t="str">
            <v>19/6</v>
          </cell>
          <cell r="L2724" t="str">
            <v>-</v>
          </cell>
          <cell r="M2724" t="str">
            <v>B</v>
          </cell>
          <cell r="N2724" t="str">
            <v>D</v>
          </cell>
          <cell r="O2724">
            <v>490</v>
          </cell>
          <cell r="P2724">
            <v>555</v>
          </cell>
          <cell r="Q2724">
            <v>555</v>
          </cell>
          <cell r="R2724">
            <v>0</v>
          </cell>
          <cell r="S2724">
            <v>0</v>
          </cell>
          <cell r="T2724">
            <v>0</v>
          </cell>
          <cell r="U2724">
            <v>0</v>
          </cell>
          <cell r="V2724">
            <v>0</v>
          </cell>
          <cell r="W2724">
            <v>0</v>
          </cell>
          <cell r="X2724">
            <v>0</v>
          </cell>
          <cell r="Y2724">
            <v>14100</v>
          </cell>
          <cell r="Z2724" t="str">
            <v>LEATHER FACTORY</v>
          </cell>
          <cell r="AA2724">
            <v>0</v>
          </cell>
          <cell r="AB2724">
            <v>0</v>
          </cell>
          <cell r="AC2724">
            <v>0</v>
          </cell>
        </row>
        <row r="2725">
          <cell r="F2725">
            <v>6140490</v>
          </cell>
          <cell r="G2725">
            <v>48</v>
          </cell>
          <cell r="H2725">
            <v>98</v>
          </cell>
          <cell r="I2725" t="str">
            <v>90</v>
          </cell>
          <cell r="J2725" t="str">
            <v>L-LAD LIQ</v>
          </cell>
          <cell r="K2725" t="str">
            <v>00/0</v>
          </cell>
          <cell r="L2725" t="str">
            <v/>
          </cell>
          <cell r="M2725" t="str">
            <v>B</v>
          </cell>
          <cell r="N2725" t="str">
            <v>D</v>
          </cell>
          <cell r="O2725">
            <v>490</v>
          </cell>
          <cell r="P2725">
            <v>491</v>
          </cell>
          <cell r="Q2725">
            <v>598</v>
          </cell>
          <cell r="R2725">
            <v>0</v>
          </cell>
          <cell r="S2725">
            <v>0</v>
          </cell>
          <cell r="T2725">
            <v>0</v>
          </cell>
          <cell r="U2725">
            <v>0</v>
          </cell>
          <cell r="V2725">
            <v>0</v>
          </cell>
          <cell r="W2725">
            <v>0</v>
          </cell>
          <cell r="X2725">
            <v>0</v>
          </cell>
          <cell r="Y2725">
            <v>14100</v>
          </cell>
          <cell r="Z2725" t="str">
            <v>LEATHER FACTORY</v>
          </cell>
          <cell r="AA2725">
            <v>0</v>
          </cell>
          <cell r="AB2725">
            <v>0</v>
          </cell>
          <cell r="AC2725">
            <v>0</v>
          </cell>
        </row>
        <row r="2726">
          <cell r="F2726">
            <v>6140290</v>
          </cell>
          <cell r="G2726">
            <v>48</v>
          </cell>
          <cell r="H2726">
            <v>98</v>
          </cell>
          <cell r="I2726" t="str">
            <v>90</v>
          </cell>
          <cell r="J2726" t="str">
            <v>L-LAD DRS</v>
          </cell>
          <cell r="K2726" t="str">
            <v>00/0</v>
          </cell>
          <cell r="L2726" t="str">
            <v/>
          </cell>
          <cell r="M2726" t="str">
            <v>B</v>
          </cell>
          <cell r="N2726" t="str">
            <v>D</v>
          </cell>
          <cell r="O2726">
            <v>290</v>
          </cell>
          <cell r="P2726">
            <v>278.57</v>
          </cell>
          <cell r="Q2726">
            <v>640</v>
          </cell>
          <cell r="R2726">
            <v>0</v>
          </cell>
          <cell r="S2726">
            <v>0</v>
          </cell>
          <cell r="T2726">
            <v>0</v>
          </cell>
          <cell r="U2726">
            <v>0</v>
          </cell>
          <cell r="V2726">
            <v>0</v>
          </cell>
          <cell r="W2726">
            <v>0</v>
          </cell>
          <cell r="X2726">
            <v>0</v>
          </cell>
          <cell r="Y2726">
            <v>14100</v>
          </cell>
          <cell r="Z2726" t="str">
            <v>LEATHER FACTORY</v>
          </cell>
          <cell r="AA2726">
            <v>0</v>
          </cell>
          <cell r="AB2726">
            <v>0</v>
          </cell>
          <cell r="AC2726">
            <v>0</v>
          </cell>
        </row>
        <row r="2727">
          <cell r="F2727">
            <v>6140190</v>
          </cell>
          <cell r="G2727">
            <v>48</v>
          </cell>
          <cell r="H2727">
            <v>98</v>
          </cell>
          <cell r="I2727" t="str">
            <v>90</v>
          </cell>
          <cell r="J2727" t="str">
            <v>L-LAD SUM 190</v>
          </cell>
          <cell r="K2727" t="str">
            <v>21/4</v>
          </cell>
          <cell r="L2727" t="str">
            <v>-</v>
          </cell>
          <cell r="M2727" t="str">
            <v>B</v>
          </cell>
          <cell r="N2727" t="str">
            <v>D</v>
          </cell>
          <cell r="O2727">
            <v>190</v>
          </cell>
          <cell r="P2727">
            <v>289</v>
          </cell>
          <cell r="Q2727">
            <v>353</v>
          </cell>
          <cell r="R2727">
            <v>0</v>
          </cell>
          <cell r="S2727">
            <v>0</v>
          </cell>
          <cell r="T2727">
            <v>0</v>
          </cell>
          <cell r="U2727">
            <v>0</v>
          </cell>
          <cell r="V2727">
            <v>0</v>
          </cell>
          <cell r="W2727">
            <v>0</v>
          </cell>
          <cell r="X2727">
            <v>0</v>
          </cell>
          <cell r="Y2727">
            <v>14100</v>
          </cell>
          <cell r="Z2727" t="str">
            <v>LEATHER FACTORY</v>
          </cell>
          <cell r="AA2727">
            <v>0</v>
          </cell>
          <cell r="AB2727">
            <v>0</v>
          </cell>
          <cell r="AC2727">
            <v>0</v>
          </cell>
        </row>
        <row r="2728">
          <cell r="F2728">
            <v>6140090</v>
          </cell>
          <cell r="G2728">
            <v>48</v>
          </cell>
          <cell r="H2728">
            <v>98</v>
          </cell>
          <cell r="I2728" t="str">
            <v>90</v>
          </cell>
          <cell r="J2728" t="str">
            <v>L-LAD SUM 90</v>
          </cell>
          <cell r="K2728" t="str">
            <v>38/8</v>
          </cell>
          <cell r="L2728" t="str">
            <v>-</v>
          </cell>
          <cell r="M2728" t="str">
            <v>B</v>
          </cell>
          <cell r="N2728" t="str">
            <v>D</v>
          </cell>
          <cell r="O2728">
            <v>50</v>
          </cell>
          <cell r="P2728">
            <v>489</v>
          </cell>
          <cell r="Q2728">
            <v>292.37</v>
          </cell>
          <cell r="R2728">
            <v>0</v>
          </cell>
          <cell r="S2728">
            <v>7</v>
          </cell>
          <cell r="T2728">
            <v>0</v>
          </cell>
          <cell r="U2728">
            <v>0</v>
          </cell>
          <cell r="V2728">
            <v>0</v>
          </cell>
          <cell r="W2728">
            <v>7</v>
          </cell>
          <cell r="X2728">
            <v>430.78</v>
          </cell>
          <cell r="Y2728">
            <v>14100</v>
          </cell>
          <cell r="Z2728" t="str">
            <v>LEATHER FACTORY</v>
          </cell>
          <cell r="AA2728">
            <v>0</v>
          </cell>
          <cell r="AB2728">
            <v>0</v>
          </cell>
          <cell r="AC2728">
            <v>0</v>
          </cell>
        </row>
        <row r="2729">
          <cell r="F2729">
            <v>6001490</v>
          </cell>
          <cell r="G2729">
            <v>48</v>
          </cell>
          <cell r="H2729">
            <v>98</v>
          </cell>
          <cell r="I2729" t="str">
            <v>90</v>
          </cell>
          <cell r="J2729" t="str">
            <v>L-LAD LIQ</v>
          </cell>
          <cell r="K2729" t="str">
            <v>00/0</v>
          </cell>
          <cell r="L2729" t="str">
            <v/>
          </cell>
          <cell r="M2729" t="str">
            <v>B</v>
          </cell>
          <cell r="N2729" t="str">
            <v>D</v>
          </cell>
          <cell r="O2729">
            <v>1490</v>
          </cell>
          <cell r="P2729">
            <v>1080</v>
          </cell>
          <cell r="Q2729">
            <v>1080</v>
          </cell>
          <cell r="R2729">
            <v>0</v>
          </cell>
          <cell r="S2729">
            <v>0</v>
          </cell>
          <cell r="T2729">
            <v>0</v>
          </cell>
          <cell r="U2729">
            <v>0</v>
          </cell>
          <cell r="V2729">
            <v>0</v>
          </cell>
          <cell r="W2729">
            <v>0</v>
          </cell>
          <cell r="X2729">
            <v>0</v>
          </cell>
          <cell r="Y2729">
            <v>14100</v>
          </cell>
          <cell r="Z2729" t="str">
            <v>LEATHER FACTORY</v>
          </cell>
          <cell r="AA2729">
            <v>0</v>
          </cell>
          <cell r="AB2729">
            <v>0</v>
          </cell>
          <cell r="AC2729">
            <v>2</v>
          </cell>
        </row>
        <row r="2730">
          <cell r="F2730">
            <v>6001390</v>
          </cell>
          <cell r="G2730">
            <v>48</v>
          </cell>
          <cell r="H2730">
            <v>98</v>
          </cell>
          <cell r="I2730" t="str">
            <v>90</v>
          </cell>
          <cell r="J2730" t="str">
            <v>L-LAD LIQ</v>
          </cell>
          <cell r="K2730" t="str">
            <v>00/0</v>
          </cell>
          <cell r="L2730" t="str">
            <v/>
          </cell>
          <cell r="M2730" t="str">
            <v>B</v>
          </cell>
          <cell r="N2730" t="str">
            <v>D</v>
          </cell>
          <cell r="O2730">
            <v>1390</v>
          </cell>
          <cell r="P2730">
            <v>645</v>
          </cell>
          <cell r="Q2730">
            <v>830</v>
          </cell>
          <cell r="R2730">
            <v>0</v>
          </cell>
          <cell r="S2730">
            <v>0</v>
          </cell>
          <cell r="T2730">
            <v>0</v>
          </cell>
          <cell r="U2730">
            <v>0</v>
          </cell>
          <cell r="V2730">
            <v>0</v>
          </cell>
          <cell r="W2730">
            <v>0</v>
          </cell>
          <cell r="X2730">
            <v>0</v>
          </cell>
          <cell r="Y2730">
            <v>14100</v>
          </cell>
          <cell r="Z2730" t="str">
            <v>LEATHER FACTORY</v>
          </cell>
          <cell r="AA2730">
            <v>0</v>
          </cell>
          <cell r="AB2730">
            <v>0</v>
          </cell>
          <cell r="AC2730">
            <v>0</v>
          </cell>
        </row>
        <row r="2731">
          <cell r="F2731">
            <v>6001290</v>
          </cell>
          <cell r="G2731">
            <v>48</v>
          </cell>
          <cell r="H2731">
            <v>98</v>
          </cell>
          <cell r="I2731" t="str">
            <v>90</v>
          </cell>
          <cell r="J2731" t="str">
            <v>L-LAD LIQ</v>
          </cell>
          <cell r="K2731" t="str">
            <v>00/0</v>
          </cell>
          <cell r="L2731" t="str">
            <v/>
          </cell>
          <cell r="M2731" t="str">
            <v>B</v>
          </cell>
          <cell r="N2731" t="str">
            <v>D</v>
          </cell>
          <cell r="O2731">
            <v>1290</v>
          </cell>
          <cell r="P2731">
            <v>590</v>
          </cell>
          <cell r="Q2731">
            <v>760</v>
          </cell>
          <cell r="R2731">
            <v>0</v>
          </cell>
          <cell r="S2731">
            <v>0</v>
          </cell>
          <cell r="T2731">
            <v>0</v>
          </cell>
          <cell r="U2731">
            <v>0</v>
          </cell>
          <cell r="V2731">
            <v>0</v>
          </cell>
          <cell r="W2731">
            <v>0</v>
          </cell>
          <cell r="X2731">
            <v>0</v>
          </cell>
          <cell r="Y2731">
            <v>14100</v>
          </cell>
          <cell r="Z2731" t="str">
            <v>LEATHER FACTORY</v>
          </cell>
          <cell r="AA2731">
            <v>0</v>
          </cell>
          <cell r="AB2731">
            <v>0</v>
          </cell>
          <cell r="AC2731">
            <v>0</v>
          </cell>
        </row>
        <row r="2732">
          <cell r="F2732">
            <v>6000990</v>
          </cell>
          <cell r="G2732">
            <v>48</v>
          </cell>
          <cell r="H2732">
            <v>98</v>
          </cell>
          <cell r="I2732" t="str">
            <v>90</v>
          </cell>
          <cell r="J2732" t="str">
            <v>L-LAD LIQ</v>
          </cell>
          <cell r="K2732" t="str">
            <v>00/0</v>
          </cell>
          <cell r="L2732" t="str">
            <v/>
          </cell>
          <cell r="M2732" t="str">
            <v>B</v>
          </cell>
          <cell r="N2732" t="str">
            <v>D</v>
          </cell>
          <cell r="O2732">
            <v>990</v>
          </cell>
          <cell r="P2732">
            <v>707.35</v>
          </cell>
          <cell r="Q2732">
            <v>730</v>
          </cell>
          <cell r="R2732">
            <v>0</v>
          </cell>
          <cell r="S2732">
            <v>0</v>
          </cell>
          <cell r="T2732">
            <v>0</v>
          </cell>
          <cell r="U2732">
            <v>0</v>
          </cell>
          <cell r="V2732">
            <v>0</v>
          </cell>
          <cell r="W2732">
            <v>0</v>
          </cell>
          <cell r="X2732">
            <v>0</v>
          </cell>
          <cell r="Y2732">
            <v>14100</v>
          </cell>
          <cell r="Z2732" t="str">
            <v>LEATHER FACTORY</v>
          </cell>
          <cell r="AA2732">
            <v>0</v>
          </cell>
          <cell r="AB2732">
            <v>0</v>
          </cell>
          <cell r="AC2732">
            <v>10</v>
          </cell>
        </row>
        <row r="2733">
          <cell r="F2733">
            <v>6000890</v>
          </cell>
          <cell r="G2733">
            <v>48</v>
          </cell>
          <cell r="H2733">
            <v>98</v>
          </cell>
          <cell r="I2733" t="str">
            <v>90</v>
          </cell>
          <cell r="J2733" t="str">
            <v>L-LAD LIQ</v>
          </cell>
          <cell r="K2733" t="str">
            <v>00/0</v>
          </cell>
          <cell r="L2733" t="str">
            <v/>
          </cell>
          <cell r="M2733" t="str">
            <v>B</v>
          </cell>
          <cell r="N2733" t="str">
            <v>D</v>
          </cell>
          <cell r="O2733">
            <v>890</v>
          </cell>
          <cell r="P2733">
            <v>664</v>
          </cell>
          <cell r="Q2733">
            <v>664</v>
          </cell>
          <cell r="R2733">
            <v>0</v>
          </cell>
          <cell r="S2733">
            <v>0</v>
          </cell>
          <cell r="T2733">
            <v>0</v>
          </cell>
          <cell r="U2733">
            <v>0</v>
          </cell>
          <cell r="V2733">
            <v>0</v>
          </cell>
          <cell r="W2733">
            <v>0</v>
          </cell>
          <cell r="X2733">
            <v>0</v>
          </cell>
          <cell r="Y2733">
            <v>14100</v>
          </cell>
          <cell r="Z2733" t="str">
            <v>LEATHER FACTORY</v>
          </cell>
          <cell r="AA2733">
            <v>1</v>
          </cell>
          <cell r="AB2733">
            <v>760.68</v>
          </cell>
          <cell r="AC2733">
            <v>0</v>
          </cell>
        </row>
        <row r="2734">
          <cell r="F2734">
            <v>6000690</v>
          </cell>
          <cell r="G2734">
            <v>48</v>
          </cell>
          <cell r="H2734">
            <v>98</v>
          </cell>
          <cell r="I2734" t="str">
            <v>90</v>
          </cell>
          <cell r="J2734" t="str">
            <v>L-LAD LIQ</v>
          </cell>
          <cell r="K2734" t="str">
            <v>00/0</v>
          </cell>
          <cell r="L2734" t="str">
            <v/>
          </cell>
          <cell r="M2734" t="str">
            <v>B</v>
          </cell>
          <cell r="N2734" t="str">
            <v>D</v>
          </cell>
          <cell r="O2734">
            <v>690</v>
          </cell>
          <cell r="P2734">
            <v>617</v>
          </cell>
          <cell r="Q2734">
            <v>617</v>
          </cell>
          <cell r="R2734">
            <v>0</v>
          </cell>
          <cell r="S2734">
            <v>0</v>
          </cell>
          <cell r="T2734">
            <v>0</v>
          </cell>
          <cell r="U2734">
            <v>0</v>
          </cell>
          <cell r="V2734">
            <v>0</v>
          </cell>
          <cell r="W2734">
            <v>0</v>
          </cell>
          <cell r="X2734">
            <v>0</v>
          </cell>
          <cell r="Y2734">
            <v>14100</v>
          </cell>
          <cell r="Z2734" t="str">
            <v>LEATHER FACTORY</v>
          </cell>
          <cell r="AA2734">
            <v>14</v>
          </cell>
          <cell r="AB2734">
            <v>1651.3</v>
          </cell>
          <cell r="AC2734">
            <v>9</v>
          </cell>
        </row>
        <row r="2735">
          <cell r="F2735">
            <v>6000490</v>
          </cell>
          <cell r="G2735">
            <v>48</v>
          </cell>
          <cell r="H2735">
            <v>98</v>
          </cell>
          <cell r="I2735" t="str">
            <v>90</v>
          </cell>
          <cell r="J2735" t="str">
            <v>L-LAD LIQ</v>
          </cell>
          <cell r="K2735" t="str">
            <v>00/0</v>
          </cell>
          <cell r="L2735" t="str">
            <v/>
          </cell>
          <cell r="M2735" t="str">
            <v>B</v>
          </cell>
          <cell r="N2735" t="str">
            <v>D</v>
          </cell>
          <cell r="O2735">
            <v>490</v>
          </cell>
          <cell r="P2735">
            <v>511.88</v>
          </cell>
          <cell r="Q2735">
            <v>396</v>
          </cell>
          <cell r="R2735">
            <v>0</v>
          </cell>
          <cell r="S2735">
            <v>0</v>
          </cell>
          <cell r="T2735">
            <v>0</v>
          </cell>
          <cell r="U2735">
            <v>0</v>
          </cell>
          <cell r="V2735">
            <v>0</v>
          </cell>
          <cell r="W2735">
            <v>0</v>
          </cell>
          <cell r="X2735">
            <v>0</v>
          </cell>
          <cell r="Y2735">
            <v>14100</v>
          </cell>
          <cell r="Z2735" t="str">
            <v>LEATHER FACTORY</v>
          </cell>
          <cell r="AA2735">
            <v>0</v>
          </cell>
          <cell r="AB2735">
            <v>0</v>
          </cell>
          <cell r="AC2735">
            <v>0</v>
          </cell>
        </row>
        <row r="2736">
          <cell r="F2736">
            <v>6000390</v>
          </cell>
          <cell r="G2736">
            <v>48</v>
          </cell>
          <cell r="H2736">
            <v>98</v>
          </cell>
          <cell r="I2736" t="str">
            <v>90</v>
          </cell>
          <cell r="J2736" t="str">
            <v>L-LAD LIQ</v>
          </cell>
          <cell r="K2736" t="str">
            <v>00/0</v>
          </cell>
          <cell r="L2736" t="str">
            <v/>
          </cell>
          <cell r="M2736" t="str">
            <v>B</v>
          </cell>
          <cell r="N2736" t="str">
            <v>D</v>
          </cell>
          <cell r="O2736">
            <v>390</v>
          </cell>
          <cell r="P2736">
            <v>261</v>
          </cell>
          <cell r="Q2736">
            <v>261</v>
          </cell>
          <cell r="R2736">
            <v>0</v>
          </cell>
          <cell r="S2736">
            <v>0</v>
          </cell>
          <cell r="T2736">
            <v>0</v>
          </cell>
          <cell r="U2736">
            <v>0</v>
          </cell>
          <cell r="V2736">
            <v>0</v>
          </cell>
          <cell r="W2736">
            <v>0</v>
          </cell>
          <cell r="X2736">
            <v>0</v>
          </cell>
          <cell r="Y2736">
            <v>14100</v>
          </cell>
          <cell r="Z2736" t="str">
            <v>LEATHER FACTORY</v>
          </cell>
          <cell r="AA2736">
            <v>0</v>
          </cell>
          <cell r="AB2736">
            <v>0</v>
          </cell>
          <cell r="AC2736">
            <v>0</v>
          </cell>
        </row>
        <row r="2737">
          <cell r="F2737">
            <v>6000290</v>
          </cell>
          <cell r="G2737">
            <v>48</v>
          </cell>
          <cell r="H2737">
            <v>98</v>
          </cell>
          <cell r="I2737" t="str">
            <v>90</v>
          </cell>
          <cell r="J2737" t="str">
            <v>L-LAD LIQ</v>
          </cell>
          <cell r="K2737" t="str">
            <v>00/0</v>
          </cell>
          <cell r="L2737" t="str">
            <v/>
          </cell>
          <cell r="M2737" t="str">
            <v>B</v>
          </cell>
          <cell r="N2737" t="str">
            <v>D</v>
          </cell>
          <cell r="O2737">
            <v>290</v>
          </cell>
          <cell r="P2737">
            <v>480</v>
          </cell>
          <cell r="Q2737">
            <v>480</v>
          </cell>
          <cell r="R2737">
            <v>0</v>
          </cell>
          <cell r="S2737">
            <v>0</v>
          </cell>
          <cell r="T2737">
            <v>0</v>
          </cell>
          <cell r="U2737">
            <v>0</v>
          </cell>
          <cell r="V2737">
            <v>0</v>
          </cell>
          <cell r="W2737">
            <v>0</v>
          </cell>
          <cell r="X2737">
            <v>0</v>
          </cell>
          <cell r="Y2737">
            <v>14100</v>
          </cell>
          <cell r="Z2737" t="str">
            <v>LEATHER FACTORY</v>
          </cell>
          <cell r="AA2737">
            <v>0</v>
          </cell>
          <cell r="AB2737">
            <v>0</v>
          </cell>
          <cell r="AC2737">
            <v>0</v>
          </cell>
        </row>
        <row r="2738">
          <cell r="F2738">
            <v>6000190</v>
          </cell>
          <cell r="G2738">
            <v>48</v>
          </cell>
          <cell r="H2738">
            <v>98</v>
          </cell>
          <cell r="I2738" t="str">
            <v>90</v>
          </cell>
          <cell r="J2738" t="str">
            <v>L-LAD LIQ</v>
          </cell>
          <cell r="K2738" t="str">
            <v>00/0</v>
          </cell>
          <cell r="L2738" t="str">
            <v/>
          </cell>
          <cell r="M2738" t="str">
            <v>B</v>
          </cell>
          <cell r="N2738" t="str">
            <v>D</v>
          </cell>
          <cell r="O2738">
            <v>190</v>
          </cell>
          <cell r="P2738">
            <v>434.64</v>
          </cell>
          <cell r="Q2738">
            <v>530</v>
          </cell>
          <cell r="R2738">
            <v>0</v>
          </cell>
          <cell r="S2738">
            <v>0</v>
          </cell>
          <cell r="T2738">
            <v>0</v>
          </cell>
          <cell r="U2738">
            <v>0</v>
          </cell>
          <cell r="V2738">
            <v>0</v>
          </cell>
          <cell r="W2738">
            <v>0</v>
          </cell>
          <cell r="X2738">
            <v>0</v>
          </cell>
          <cell r="Y2738">
            <v>14100</v>
          </cell>
          <cell r="Z2738" t="str">
            <v>LEATHER FACTORY</v>
          </cell>
          <cell r="AA2738">
            <v>0</v>
          </cell>
          <cell r="AB2738">
            <v>0</v>
          </cell>
          <cell r="AC2738">
            <v>0</v>
          </cell>
        </row>
        <row r="2739">
          <cell r="F2739">
            <v>6000790</v>
          </cell>
          <cell r="G2739">
            <v>48</v>
          </cell>
          <cell r="H2739">
            <v>98</v>
          </cell>
          <cell r="I2739" t="str">
            <v>90</v>
          </cell>
          <cell r="J2739" t="str">
            <v>L-LAD LIQ</v>
          </cell>
          <cell r="K2739" t="str">
            <v>00/0</v>
          </cell>
          <cell r="L2739" t="str">
            <v/>
          </cell>
          <cell r="M2739" t="str">
            <v>B</v>
          </cell>
          <cell r="N2739" t="str">
            <v>D</v>
          </cell>
          <cell r="O2739">
            <v>790</v>
          </cell>
          <cell r="P2739">
            <v>628</v>
          </cell>
          <cell r="Q2739">
            <v>628</v>
          </cell>
          <cell r="R2739">
            <v>0</v>
          </cell>
          <cell r="S2739">
            <v>0</v>
          </cell>
          <cell r="T2739">
            <v>0</v>
          </cell>
          <cell r="U2739">
            <v>0</v>
          </cell>
          <cell r="V2739">
            <v>0</v>
          </cell>
          <cell r="W2739">
            <v>0</v>
          </cell>
          <cell r="X2739">
            <v>0</v>
          </cell>
          <cell r="Y2739">
            <v>14100</v>
          </cell>
          <cell r="Z2739" t="str">
            <v>LEATHER FACTORY</v>
          </cell>
          <cell r="AA2739">
            <v>0</v>
          </cell>
          <cell r="AB2739">
            <v>0</v>
          </cell>
          <cell r="AC2739">
            <v>0</v>
          </cell>
        </row>
        <row r="2740">
          <cell r="F2740">
            <v>1010290</v>
          </cell>
          <cell r="G2740">
            <v>48</v>
          </cell>
          <cell r="H2740">
            <v>98</v>
          </cell>
          <cell r="I2740" t="str">
            <v>90</v>
          </cell>
          <cell r="J2740" t="str">
            <v>R</v>
          </cell>
          <cell r="K2740" t="str">
            <v>00/0</v>
          </cell>
          <cell r="L2740" t="str">
            <v/>
          </cell>
          <cell r="M2740" t="str">
            <v>B</v>
          </cell>
          <cell r="N2740" t="str">
            <v>D</v>
          </cell>
          <cell r="O2740">
            <v>290</v>
          </cell>
          <cell r="P2740">
            <v>313</v>
          </cell>
          <cell r="Q2740">
            <v>313</v>
          </cell>
          <cell r="R2740">
            <v>0</v>
          </cell>
          <cell r="S2740">
            <v>0</v>
          </cell>
          <cell r="T2740">
            <v>0</v>
          </cell>
          <cell r="U2740">
            <v>0</v>
          </cell>
          <cell r="V2740">
            <v>0</v>
          </cell>
          <cell r="W2740">
            <v>0</v>
          </cell>
          <cell r="X2740">
            <v>0</v>
          </cell>
          <cell r="Y2740">
            <v>14100</v>
          </cell>
          <cell r="Z2740" t="str">
            <v>LEATHER FACTORY</v>
          </cell>
          <cell r="AA2740">
            <v>0</v>
          </cell>
          <cell r="AB2740">
            <v>0</v>
          </cell>
          <cell r="AC2740">
            <v>0</v>
          </cell>
        </row>
        <row r="2741">
          <cell r="F2741">
            <v>1000390</v>
          </cell>
          <cell r="G2741">
            <v>48</v>
          </cell>
          <cell r="H2741">
            <v>98</v>
          </cell>
          <cell r="I2741" t="str">
            <v>90</v>
          </cell>
          <cell r="J2741" t="str">
            <v>L-CHL LIQ</v>
          </cell>
          <cell r="K2741" t="str">
            <v>00/0</v>
          </cell>
          <cell r="L2741" t="str">
            <v/>
          </cell>
          <cell r="M2741" t="str">
            <v>B</v>
          </cell>
          <cell r="N2741" t="str">
            <v>D</v>
          </cell>
          <cell r="O2741">
            <v>390</v>
          </cell>
          <cell r="P2741">
            <v>189.5</v>
          </cell>
          <cell r="Q2741">
            <v>376</v>
          </cell>
          <cell r="R2741">
            <v>0</v>
          </cell>
          <cell r="S2741">
            <v>0</v>
          </cell>
          <cell r="T2741">
            <v>0</v>
          </cell>
          <cell r="U2741">
            <v>0</v>
          </cell>
          <cell r="V2741">
            <v>0</v>
          </cell>
          <cell r="W2741">
            <v>0</v>
          </cell>
          <cell r="X2741">
            <v>0</v>
          </cell>
          <cell r="Y2741">
            <v>14100</v>
          </cell>
          <cell r="Z2741" t="str">
            <v>LEATHER FACTORY</v>
          </cell>
          <cell r="AA2741">
            <v>0</v>
          </cell>
          <cell r="AB2741">
            <v>0</v>
          </cell>
          <cell r="AC2741">
            <v>0</v>
          </cell>
        </row>
        <row r="2742">
          <cell r="F2742">
            <v>1000290</v>
          </cell>
          <cell r="G2742">
            <v>48</v>
          </cell>
          <cell r="H2742">
            <v>98</v>
          </cell>
          <cell r="I2742" t="str">
            <v>90</v>
          </cell>
          <cell r="J2742" t="str">
            <v>L-CHL LIQ</v>
          </cell>
          <cell r="K2742" t="str">
            <v>00/0</v>
          </cell>
          <cell r="L2742" t="str">
            <v/>
          </cell>
          <cell r="M2742" t="str">
            <v>B</v>
          </cell>
          <cell r="N2742" t="str">
            <v>D</v>
          </cell>
          <cell r="O2742">
            <v>290</v>
          </cell>
          <cell r="P2742">
            <v>188</v>
          </cell>
          <cell r="Q2742">
            <v>188</v>
          </cell>
          <cell r="R2742">
            <v>0</v>
          </cell>
          <cell r="S2742">
            <v>0</v>
          </cell>
          <cell r="T2742">
            <v>0</v>
          </cell>
          <cell r="U2742">
            <v>0</v>
          </cell>
          <cell r="V2742">
            <v>0</v>
          </cell>
          <cell r="W2742">
            <v>0</v>
          </cell>
          <cell r="X2742">
            <v>0</v>
          </cell>
          <cell r="Y2742">
            <v>14100</v>
          </cell>
          <cell r="Z2742" t="str">
            <v>LEATHER FACTORY</v>
          </cell>
          <cell r="AA2742">
            <v>0</v>
          </cell>
          <cell r="AB2742">
            <v>0</v>
          </cell>
          <cell r="AC2742">
            <v>0</v>
          </cell>
        </row>
        <row r="2743">
          <cell r="F2743">
            <v>1000090</v>
          </cell>
          <cell r="G2743">
            <v>48</v>
          </cell>
          <cell r="H2743">
            <v>98</v>
          </cell>
          <cell r="I2743" t="str">
            <v>90</v>
          </cell>
          <cell r="J2743" t="str">
            <v>L-CHL LIQ</v>
          </cell>
          <cell r="K2743" t="str">
            <v>19/6</v>
          </cell>
          <cell r="L2743" t="str">
            <v/>
          </cell>
          <cell r="M2743" t="str">
            <v>B</v>
          </cell>
          <cell r="N2743" t="str">
            <v>D</v>
          </cell>
          <cell r="O2743">
            <v>90</v>
          </cell>
          <cell r="P2743">
            <v>218.75</v>
          </cell>
          <cell r="Q2743">
            <v>174</v>
          </cell>
          <cell r="R2743">
            <v>0</v>
          </cell>
          <cell r="S2743">
            <v>0</v>
          </cell>
          <cell r="T2743">
            <v>0</v>
          </cell>
          <cell r="U2743">
            <v>0</v>
          </cell>
          <cell r="V2743">
            <v>0</v>
          </cell>
          <cell r="W2743">
            <v>0</v>
          </cell>
          <cell r="X2743">
            <v>0</v>
          </cell>
          <cell r="Y2743">
            <v>14100</v>
          </cell>
          <cell r="Z2743" t="str">
            <v>LEATHER FACTORY</v>
          </cell>
          <cell r="AA2743">
            <v>0</v>
          </cell>
          <cell r="AB2743">
            <v>0</v>
          </cell>
          <cell r="AC2743">
            <v>0</v>
          </cell>
        </row>
        <row r="2744">
          <cell r="F2744">
            <v>2240190</v>
          </cell>
          <cell r="G2744">
            <v>48</v>
          </cell>
          <cell r="H2744">
            <v>98</v>
          </cell>
          <cell r="I2744" t="str">
            <v>90</v>
          </cell>
          <cell r="J2744" t="str">
            <v>L-CHL LIQ</v>
          </cell>
          <cell r="K2744" t="str">
            <v>41/5</v>
          </cell>
          <cell r="L2744" t="str">
            <v/>
          </cell>
          <cell r="M2744" t="str">
            <v>B</v>
          </cell>
          <cell r="N2744" t="str">
            <v>D</v>
          </cell>
          <cell r="O2744">
            <v>190</v>
          </cell>
          <cell r="P2744">
            <v>215</v>
          </cell>
          <cell r="Q2744">
            <v>264</v>
          </cell>
          <cell r="R2744">
            <v>0</v>
          </cell>
          <cell r="S2744">
            <v>0</v>
          </cell>
          <cell r="T2744">
            <v>0</v>
          </cell>
          <cell r="U2744">
            <v>0</v>
          </cell>
          <cell r="V2744">
            <v>0</v>
          </cell>
          <cell r="W2744">
            <v>0</v>
          </cell>
          <cell r="X2744">
            <v>0</v>
          </cell>
          <cell r="Y2744">
            <v>14100</v>
          </cell>
          <cell r="Z2744" t="str">
            <v>LEATHER FACTORY</v>
          </cell>
          <cell r="AA2744">
            <v>0</v>
          </cell>
          <cell r="AB2744">
            <v>0</v>
          </cell>
          <cell r="AC2744">
            <v>0</v>
          </cell>
        </row>
        <row r="2745">
          <cell r="F2745">
            <v>1010690</v>
          </cell>
          <cell r="G2745">
            <v>48</v>
          </cell>
          <cell r="H2745">
            <v>98</v>
          </cell>
          <cell r="I2745" t="str">
            <v>90</v>
          </cell>
          <cell r="J2745" t="str">
            <v>R</v>
          </cell>
          <cell r="K2745" t="str">
            <v>00/0</v>
          </cell>
          <cell r="L2745" t="str">
            <v/>
          </cell>
          <cell r="M2745" t="str">
            <v>B</v>
          </cell>
          <cell r="N2745" t="str">
            <v>D</v>
          </cell>
          <cell r="O2745">
            <v>690</v>
          </cell>
          <cell r="P2745">
            <v>369</v>
          </cell>
          <cell r="Q2745">
            <v>369</v>
          </cell>
          <cell r="R2745">
            <v>0</v>
          </cell>
          <cell r="S2745">
            <v>0</v>
          </cell>
          <cell r="T2745">
            <v>0</v>
          </cell>
          <cell r="U2745">
            <v>0</v>
          </cell>
          <cell r="V2745">
            <v>0</v>
          </cell>
          <cell r="W2745">
            <v>0</v>
          </cell>
          <cell r="X2745">
            <v>0</v>
          </cell>
          <cell r="Y2745">
            <v>14100</v>
          </cell>
          <cell r="Z2745" t="str">
            <v>LEATHER FACTORY</v>
          </cell>
          <cell r="AA2745">
            <v>0</v>
          </cell>
          <cell r="AB2745">
            <v>0</v>
          </cell>
          <cell r="AC2745">
            <v>0</v>
          </cell>
        </row>
        <row r="2746">
          <cell r="F2746">
            <v>1000190</v>
          </cell>
          <cell r="G2746">
            <v>48</v>
          </cell>
          <cell r="H2746">
            <v>98</v>
          </cell>
          <cell r="I2746" t="str">
            <v>90</v>
          </cell>
          <cell r="J2746" t="str">
            <v>L-CHL LIQ</v>
          </cell>
          <cell r="K2746" t="str">
            <v>00/0</v>
          </cell>
          <cell r="L2746" t="str">
            <v/>
          </cell>
          <cell r="M2746" t="str">
            <v>B</v>
          </cell>
          <cell r="N2746" t="str">
            <v>D</v>
          </cell>
          <cell r="O2746">
            <v>190</v>
          </cell>
          <cell r="P2746">
            <v>176</v>
          </cell>
          <cell r="Q2746">
            <v>176</v>
          </cell>
          <cell r="R2746">
            <v>0</v>
          </cell>
          <cell r="S2746">
            <v>0</v>
          </cell>
          <cell r="T2746">
            <v>0</v>
          </cell>
          <cell r="U2746">
            <v>0</v>
          </cell>
          <cell r="V2746">
            <v>0</v>
          </cell>
          <cell r="W2746">
            <v>0</v>
          </cell>
          <cell r="X2746">
            <v>0</v>
          </cell>
          <cell r="Y2746">
            <v>14100</v>
          </cell>
          <cell r="Z2746" t="str">
            <v>LEATHER FACTORY</v>
          </cell>
          <cell r="AA2746">
            <v>0</v>
          </cell>
          <cell r="AB2746">
            <v>0</v>
          </cell>
          <cell r="AC2746">
            <v>1</v>
          </cell>
        </row>
        <row r="2747">
          <cell r="F2747">
            <v>2000290</v>
          </cell>
          <cell r="G2747">
            <v>48</v>
          </cell>
          <cell r="H2747">
            <v>98</v>
          </cell>
          <cell r="I2747" t="str">
            <v>90</v>
          </cell>
          <cell r="J2747" t="str">
            <v>L-CHL LIQ</v>
          </cell>
          <cell r="K2747" t="str">
            <v>00/0</v>
          </cell>
          <cell r="L2747" t="str">
            <v/>
          </cell>
          <cell r="M2747" t="str">
            <v>B</v>
          </cell>
          <cell r="N2747" t="str">
            <v>D</v>
          </cell>
          <cell r="O2747">
            <v>290</v>
          </cell>
          <cell r="P2747">
            <v>520</v>
          </cell>
          <cell r="Q2747">
            <v>184</v>
          </cell>
          <cell r="R2747">
            <v>0</v>
          </cell>
          <cell r="S2747">
            <v>0</v>
          </cell>
          <cell r="T2747">
            <v>0</v>
          </cell>
          <cell r="U2747">
            <v>0</v>
          </cell>
          <cell r="V2747">
            <v>0</v>
          </cell>
          <cell r="W2747">
            <v>0</v>
          </cell>
          <cell r="X2747">
            <v>0</v>
          </cell>
          <cell r="Y2747">
            <v>14100</v>
          </cell>
          <cell r="Z2747" t="str">
            <v>LEATHER FACTORY</v>
          </cell>
          <cell r="AA2747">
            <v>0</v>
          </cell>
          <cell r="AB2747">
            <v>0</v>
          </cell>
          <cell r="AC2747">
            <v>0</v>
          </cell>
        </row>
        <row r="2748">
          <cell r="F2748">
            <v>2420090</v>
          </cell>
          <cell r="G2748">
            <v>48</v>
          </cell>
          <cell r="H2748">
            <v>98</v>
          </cell>
          <cell r="I2748" t="str">
            <v>90</v>
          </cell>
          <cell r="J2748" t="str">
            <v>L-CHL DRS</v>
          </cell>
          <cell r="K2748" t="str">
            <v>00/0</v>
          </cell>
          <cell r="L2748" t="str">
            <v/>
          </cell>
          <cell r="M2748" t="str">
            <v>B</v>
          </cell>
          <cell r="N2748" t="str">
            <v>D</v>
          </cell>
          <cell r="O2748">
            <v>90</v>
          </cell>
          <cell r="P2748">
            <v>96</v>
          </cell>
          <cell r="Q2748">
            <v>79</v>
          </cell>
          <cell r="R2748">
            <v>0</v>
          </cell>
          <cell r="S2748">
            <v>0</v>
          </cell>
          <cell r="T2748">
            <v>0</v>
          </cell>
          <cell r="U2748">
            <v>0</v>
          </cell>
          <cell r="V2748">
            <v>0</v>
          </cell>
          <cell r="W2748">
            <v>0</v>
          </cell>
          <cell r="X2748">
            <v>0</v>
          </cell>
          <cell r="Y2748">
            <v>14100</v>
          </cell>
          <cell r="Z2748" t="str">
            <v>LEATHER FACTORY</v>
          </cell>
          <cell r="AA2748">
            <v>0</v>
          </cell>
          <cell r="AB2748">
            <v>0</v>
          </cell>
          <cell r="AC2748">
            <v>0</v>
          </cell>
        </row>
        <row r="2749">
          <cell r="F2749">
            <v>2310690</v>
          </cell>
          <cell r="G2749">
            <v>48</v>
          </cell>
          <cell r="H2749">
            <v>98</v>
          </cell>
          <cell r="I2749" t="str">
            <v>90</v>
          </cell>
          <cell r="J2749" t="str">
            <v>L-SCH LIQ</v>
          </cell>
          <cell r="K2749" t="str">
            <v>00/0</v>
          </cell>
          <cell r="L2749" t="str">
            <v/>
          </cell>
          <cell r="M2749" t="str">
            <v>B</v>
          </cell>
          <cell r="N2749" t="str">
            <v>D</v>
          </cell>
          <cell r="O2749">
            <v>690</v>
          </cell>
          <cell r="P2749">
            <v>554.66</v>
          </cell>
          <cell r="Q2749">
            <v>538</v>
          </cell>
          <cell r="R2749">
            <v>0</v>
          </cell>
          <cell r="S2749">
            <v>0</v>
          </cell>
          <cell r="T2749">
            <v>0</v>
          </cell>
          <cell r="U2749">
            <v>0</v>
          </cell>
          <cell r="V2749">
            <v>0</v>
          </cell>
          <cell r="W2749">
            <v>0</v>
          </cell>
          <cell r="X2749">
            <v>0</v>
          </cell>
          <cell r="Y2749">
            <v>14100</v>
          </cell>
          <cell r="Z2749" t="str">
            <v>LEATHER FACTORY</v>
          </cell>
          <cell r="AA2749">
            <v>0</v>
          </cell>
          <cell r="AB2749">
            <v>0</v>
          </cell>
          <cell r="AC2749">
            <v>0</v>
          </cell>
        </row>
        <row r="2750">
          <cell r="F2750">
            <v>2310490</v>
          </cell>
          <cell r="G2750">
            <v>48</v>
          </cell>
          <cell r="H2750">
            <v>98</v>
          </cell>
          <cell r="I2750" t="str">
            <v>90</v>
          </cell>
          <cell r="J2750" t="str">
            <v>L-SCH CHL 490</v>
          </cell>
          <cell r="K2750" t="str">
            <v>20/4</v>
          </cell>
          <cell r="L2750" t="str">
            <v>-</v>
          </cell>
          <cell r="M2750" t="str">
            <v>F</v>
          </cell>
          <cell r="N2750" t="str">
            <v>D</v>
          </cell>
          <cell r="O2750">
            <v>490</v>
          </cell>
          <cell r="P2750">
            <v>500</v>
          </cell>
          <cell r="Q2750">
            <v>372</v>
          </cell>
          <cell r="R2750">
            <v>0</v>
          </cell>
          <cell r="S2750">
            <v>0</v>
          </cell>
          <cell r="T2750">
            <v>0</v>
          </cell>
          <cell r="U2750">
            <v>0</v>
          </cell>
          <cell r="V2750">
            <v>0</v>
          </cell>
          <cell r="W2750">
            <v>0</v>
          </cell>
          <cell r="X2750">
            <v>0</v>
          </cell>
          <cell r="Y2750">
            <v>14100</v>
          </cell>
          <cell r="Z2750" t="str">
            <v>LEATHER FACTORY</v>
          </cell>
          <cell r="AA2750">
            <v>1</v>
          </cell>
          <cell r="AB2750">
            <v>209.4</v>
          </cell>
          <cell r="AC2750">
            <v>0</v>
          </cell>
        </row>
        <row r="2751">
          <cell r="F2751">
            <v>2240090</v>
          </cell>
          <cell r="G2751">
            <v>48</v>
          </cell>
          <cell r="H2751">
            <v>98</v>
          </cell>
          <cell r="I2751" t="str">
            <v>90</v>
          </cell>
          <cell r="J2751" t="str">
            <v>L-CHL DRS</v>
          </cell>
          <cell r="K2751" t="str">
            <v>00/0</v>
          </cell>
          <cell r="L2751" t="str">
            <v/>
          </cell>
          <cell r="M2751" t="str">
            <v>B</v>
          </cell>
          <cell r="N2751" t="str">
            <v>D</v>
          </cell>
          <cell r="O2751">
            <v>90</v>
          </cell>
          <cell r="P2751">
            <v>230</v>
          </cell>
          <cell r="Q2751">
            <v>180</v>
          </cell>
          <cell r="R2751">
            <v>0</v>
          </cell>
          <cell r="S2751">
            <v>0</v>
          </cell>
          <cell r="T2751">
            <v>0</v>
          </cell>
          <cell r="U2751">
            <v>0</v>
          </cell>
          <cell r="V2751">
            <v>0</v>
          </cell>
          <cell r="W2751">
            <v>0</v>
          </cell>
          <cell r="X2751">
            <v>0</v>
          </cell>
          <cell r="Y2751">
            <v>14100</v>
          </cell>
          <cell r="Z2751" t="str">
            <v>LEATHER FACTORY</v>
          </cell>
          <cell r="AA2751">
            <v>0</v>
          </cell>
          <cell r="AB2751">
            <v>0</v>
          </cell>
          <cell r="AC2751">
            <v>0</v>
          </cell>
        </row>
        <row r="2752">
          <cell r="F2752">
            <v>190</v>
          </cell>
          <cell r="G2752">
            <v>48</v>
          </cell>
          <cell r="H2752">
            <v>98</v>
          </cell>
          <cell r="I2752" t="str">
            <v>90</v>
          </cell>
          <cell r="J2752" t="str">
            <v>L-CHL LIQ</v>
          </cell>
          <cell r="K2752" t="str">
            <v>00/0</v>
          </cell>
          <cell r="L2752" t="str">
            <v/>
          </cell>
          <cell r="M2752" t="str">
            <v>B</v>
          </cell>
          <cell r="N2752" t="str">
            <v>D</v>
          </cell>
          <cell r="O2752">
            <v>190</v>
          </cell>
          <cell r="P2752">
            <v>179.38</v>
          </cell>
          <cell r="Q2752">
            <v>179</v>
          </cell>
          <cell r="R2752">
            <v>0</v>
          </cell>
          <cell r="S2752">
            <v>0</v>
          </cell>
          <cell r="T2752">
            <v>0</v>
          </cell>
          <cell r="U2752">
            <v>0</v>
          </cell>
          <cell r="V2752">
            <v>0</v>
          </cell>
          <cell r="W2752">
            <v>0</v>
          </cell>
          <cell r="X2752">
            <v>0</v>
          </cell>
          <cell r="Y2752">
            <v>14100</v>
          </cell>
          <cell r="Z2752" t="str">
            <v>LEATHER FACTORY</v>
          </cell>
          <cell r="AA2752">
            <v>0</v>
          </cell>
          <cell r="AB2752">
            <v>0</v>
          </cell>
          <cell r="AC2752">
            <v>0</v>
          </cell>
        </row>
        <row r="2753">
          <cell r="F2753">
            <v>2000690</v>
          </cell>
          <cell r="G2753">
            <v>48</v>
          </cell>
          <cell r="H2753">
            <v>98</v>
          </cell>
          <cell r="I2753" t="str">
            <v>90</v>
          </cell>
          <cell r="J2753" t="str">
            <v>L-CHL LIQ</v>
          </cell>
          <cell r="K2753" t="str">
            <v>00/0</v>
          </cell>
          <cell r="L2753" t="str">
            <v/>
          </cell>
          <cell r="M2753" t="str">
            <v>B</v>
          </cell>
          <cell r="N2753" t="str">
            <v>D</v>
          </cell>
          <cell r="O2753">
            <v>690</v>
          </cell>
          <cell r="P2753">
            <v>528</v>
          </cell>
          <cell r="Q2753">
            <v>528</v>
          </cell>
          <cell r="R2753">
            <v>0</v>
          </cell>
          <cell r="S2753">
            <v>0</v>
          </cell>
          <cell r="T2753">
            <v>0</v>
          </cell>
          <cell r="U2753">
            <v>0</v>
          </cell>
          <cell r="V2753">
            <v>0</v>
          </cell>
          <cell r="W2753">
            <v>0</v>
          </cell>
          <cell r="X2753">
            <v>0</v>
          </cell>
          <cell r="Y2753">
            <v>14100</v>
          </cell>
          <cell r="Z2753" t="str">
            <v>LEATHER FACTORY</v>
          </cell>
          <cell r="AA2753">
            <v>0</v>
          </cell>
          <cell r="AB2753">
            <v>0</v>
          </cell>
          <cell r="AC2753">
            <v>0</v>
          </cell>
        </row>
        <row r="2754">
          <cell r="F2754">
            <v>2230490</v>
          </cell>
          <cell r="G2754">
            <v>48</v>
          </cell>
          <cell r="H2754">
            <v>98</v>
          </cell>
          <cell r="I2754" t="str">
            <v>90</v>
          </cell>
          <cell r="J2754" t="str">
            <v>L-CHL LIQ</v>
          </cell>
          <cell r="K2754" t="str">
            <v>00/0</v>
          </cell>
          <cell r="L2754" t="str">
            <v/>
          </cell>
          <cell r="M2754" t="str">
            <v>B</v>
          </cell>
          <cell r="N2754" t="str">
            <v>D</v>
          </cell>
          <cell r="O2754">
            <v>490</v>
          </cell>
          <cell r="P2754">
            <v>325.33999999999997</v>
          </cell>
          <cell r="Q2754">
            <v>325</v>
          </cell>
          <cell r="R2754">
            <v>0</v>
          </cell>
          <cell r="S2754">
            <v>0</v>
          </cell>
          <cell r="T2754">
            <v>0</v>
          </cell>
          <cell r="U2754">
            <v>0</v>
          </cell>
          <cell r="V2754">
            <v>0</v>
          </cell>
          <cell r="W2754">
            <v>0</v>
          </cell>
          <cell r="X2754">
            <v>0</v>
          </cell>
          <cell r="Y2754">
            <v>14100</v>
          </cell>
          <cell r="Z2754" t="str">
            <v>LEATHER FACTORY</v>
          </cell>
          <cell r="AA2754">
            <v>0</v>
          </cell>
          <cell r="AB2754">
            <v>0</v>
          </cell>
          <cell r="AC2754">
            <v>0</v>
          </cell>
        </row>
        <row r="2755">
          <cell r="F2755">
            <v>2000390</v>
          </cell>
          <cell r="G2755">
            <v>48</v>
          </cell>
          <cell r="H2755">
            <v>98</v>
          </cell>
          <cell r="I2755" t="str">
            <v>90</v>
          </cell>
          <cell r="J2755" t="str">
            <v>L-CHL LIQ</v>
          </cell>
          <cell r="K2755" t="str">
            <v>00/0</v>
          </cell>
          <cell r="L2755" t="str">
            <v/>
          </cell>
          <cell r="M2755" t="str">
            <v>B</v>
          </cell>
          <cell r="N2755" t="str">
            <v>D</v>
          </cell>
          <cell r="O2755">
            <v>390</v>
          </cell>
          <cell r="P2755">
            <v>305.70999999999998</v>
          </cell>
          <cell r="Q2755">
            <v>284</v>
          </cell>
          <cell r="R2755">
            <v>0</v>
          </cell>
          <cell r="S2755">
            <v>0</v>
          </cell>
          <cell r="T2755">
            <v>0</v>
          </cell>
          <cell r="U2755">
            <v>0</v>
          </cell>
          <cell r="V2755">
            <v>0</v>
          </cell>
          <cell r="W2755">
            <v>0</v>
          </cell>
          <cell r="X2755">
            <v>0</v>
          </cell>
          <cell r="Y2755">
            <v>14100</v>
          </cell>
          <cell r="Z2755" t="str">
            <v>LEATHER FACTORY</v>
          </cell>
          <cell r="AA2755">
            <v>0</v>
          </cell>
          <cell r="AB2755">
            <v>0</v>
          </cell>
          <cell r="AC2755">
            <v>2</v>
          </cell>
        </row>
        <row r="2756">
          <cell r="F2756">
            <v>1020490</v>
          </cell>
          <cell r="G2756">
            <v>48</v>
          </cell>
          <cell r="H2756">
            <v>98</v>
          </cell>
          <cell r="I2756" t="str">
            <v>90</v>
          </cell>
          <cell r="J2756" t="str">
            <v>R</v>
          </cell>
          <cell r="K2756" t="str">
            <v>00/0</v>
          </cell>
          <cell r="L2756" t="str">
            <v/>
          </cell>
          <cell r="M2756" t="str">
            <v>B</v>
          </cell>
          <cell r="N2756" t="str">
            <v>D</v>
          </cell>
          <cell r="O2756">
            <v>490</v>
          </cell>
          <cell r="P2756">
            <v>262</v>
          </cell>
          <cell r="Q2756">
            <v>262</v>
          </cell>
          <cell r="R2756">
            <v>0</v>
          </cell>
          <cell r="S2756">
            <v>0</v>
          </cell>
          <cell r="T2756">
            <v>0</v>
          </cell>
          <cell r="U2756">
            <v>0</v>
          </cell>
          <cell r="V2756">
            <v>0</v>
          </cell>
          <cell r="W2756">
            <v>0</v>
          </cell>
          <cell r="X2756">
            <v>0</v>
          </cell>
          <cell r="Y2756">
            <v>14100</v>
          </cell>
          <cell r="Z2756" t="str">
            <v>LEATHER FACTORY</v>
          </cell>
          <cell r="AA2756">
            <v>24</v>
          </cell>
          <cell r="AB2756">
            <v>4175.3900000000003</v>
          </cell>
          <cell r="AC2756">
            <v>24</v>
          </cell>
        </row>
        <row r="2757">
          <cell r="F2757">
            <v>2000190</v>
          </cell>
          <cell r="G2757">
            <v>48</v>
          </cell>
          <cell r="H2757">
            <v>98</v>
          </cell>
          <cell r="I2757" t="str">
            <v>90</v>
          </cell>
          <cell r="J2757" t="str">
            <v>L-LAD LIQ</v>
          </cell>
          <cell r="K2757" t="str">
            <v>00/0</v>
          </cell>
          <cell r="L2757" t="str">
            <v/>
          </cell>
          <cell r="M2757" t="str">
            <v>B</v>
          </cell>
          <cell r="N2757" t="str">
            <v>D</v>
          </cell>
          <cell r="O2757">
            <v>190</v>
          </cell>
          <cell r="P2757">
            <v>161</v>
          </cell>
          <cell r="Q2757">
            <v>161</v>
          </cell>
          <cell r="R2757">
            <v>0</v>
          </cell>
          <cell r="S2757">
            <v>0</v>
          </cell>
          <cell r="T2757">
            <v>0</v>
          </cell>
          <cell r="U2757">
            <v>0</v>
          </cell>
          <cell r="V2757">
            <v>0</v>
          </cell>
          <cell r="W2757">
            <v>0</v>
          </cell>
          <cell r="X2757">
            <v>0</v>
          </cell>
          <cell r="Y2757">
            <v>14100</v>
          </cell>
          <cell r="Z2757" t="str">
            <v>LEATHER FACTORY</v>
          </cell>
          <cell r="AA2757">
            <v>0</v>
          </cell>
          <cell r="AB2757">
            <v>0</v>
          </cell>
          <cell r="AC2757">
            <v>6</v>
          </cell>
        </row>
        <row r="2758">
          <cell r="F2758">
            <v>1310390</v>
          </cell>
          <cell r="G2758">
            <v>48</v>
          </cell>
          <cell r="H2758">
            <v>98</v>
          </cell>
          <cell r="I2758" t="str">
            <v>90</v>
          </cell>
          <cell r="J2758" t="str">
            <v>L-CHL LIQ</v>
          </cell>
          <cell r="K2758" t="str">
            <v>00/0</v>
          </cell>
          <cell r="L2758" t="str">
            <v/>
          </cell>
          <cell r="M2758" t="str">
            <v>B</v>
          </cell>
          <cell r="N2758" t="str">
            <v>D</v>
          </cell>
          <cell r="O2758">
            <v>390</v>
          </cell>
          <cell r="P2758">
            <v>349</v>
          </cell>
          <cell r="Q2758">
            <v>349</v>
          </cell>
          <cell r="R2758">
            <v>0</v>
          </cell>
          <cell r="S2758">
            <v>0</v>
          </cell>
          <cell r="T2758">
            <v>0</v>
          </cell>
          <cell r="U2758">
            <v>0</v>
          </cell>
          <cell r="V2758">
            <v>0</v>
          </cell>
          <cell r="W2758">
            <v>0</v>
          </cell>
          <cell r="X2758">
            <v>0</v>
          </cell>
          <cell r="Y2758">
            <v>14100</v>
          </cell>
          <cell r="Z2758" t="str">
            <v>LEATHER FACTORY</v>
          </cell>
          <cell r="AA2758">
            <v>0</v>
          </cell>
          <cell r="AB2758">
            <v>0</v>
          </cell>
          <cell r="AC2758">
            <v>0</v>
          </cell>
        </row>
        <row r="2759">
          <cell r="F2759">
            <v>1230490</v>
          </cell>
          <cell r="G2759">
            <v>48</v>
          </cell>
          <cell r="H2759">
            <v>98</v>
          </cell>
          <cell r="I2759" t="str">
            <v>90</v>
          </cell>
          <cell r="J2759" t="str">
            <v>L-CHL LIQ</v>
          </cell>
          <cell r="K2759" t="str">
            <v>19/6</v>
          </cell>
          <cell r="L2759" t="str">
            <v>-</v>
          </cell>
          <cell r="M2759" t="str">
            <v>B</v>
          </cell>
          <cell r="N2759" t="str">
            <v>D</v>
          </cell>
          <cell r="O2759">
            <v>190</v>
          </cell>
          <cell r="P2759">
            <v>291.95999999999998</v>
          </cell>
          <cell r="Q2759">
            <v>292</v>
          </cell>
          <cell r="R2759">
            <v>0</v>
          </cell>
          <cell r="S2759">
            <v>0</v>
          </cell>
          <cell r="T2759">
            <v>0</v>
          </cell>
          <cell r="U2759">
            <v>0</v>
          </cell>
          <cell r="V2759">
            <v>0</v>
          </cell>
          <cell r="W2759">
            <v>0</v>
          </cell>
          <cell r="X2759">
            <v>0</v>
          </cell>
          <cell r="Y2759">
            <v>14100</v>
          </cell>
          <cell r="Z2759" t="str">
            <v>LEATHER FACTORY</v>
          </cell>
          <cell r="AA2759">
            <v>0</v>
          </cell>
          <cell r="AB2759">
            <v>0</v>
          </cell>
          <cell r="AC2759">
            <v>1</v>
          </cell>
        </row>
        <row r="2760">
          <cell r="F2760">
            <v>1200290</v>
          </cell>
          <cell r="G2760">
            <v>48</v>
          </cell>
          <cell r="H2760">
            <v>98</v>
          </cell>
          <cell r="I2760" t="str">
            <v>90</v>
          </cell>
          <cell r="J2760" t="str">
            <v>L-CHL LIQ</v>
          </cell>
          <cell r="K2760" t="str">
            <v>00/0</v>
          </cell>
          <cell r="L2760" t="str">
            <v/>
          </cell>
          <cell r="M2760" t="str">
            <v>B</v>
          </cell>
          <cell r="N2760" t="str">
            <v>D</v>
          </cell>
          <cell r="O2760">
            <v>290</v>
          </cell>
          <cell r="P2760">
            <v>183.04</v>
          </cell>
          <cell r="Q2760">
            <v>183</v>
          </cell>
          <cell r="R2760">
            <v>0</v>
          </cell>
          <cell r="S2760">
            <v>0</v>
          </cell>
          <cell r="T2760">
            <v>0</v>
          </cell>
          <cell r="U2760">
            <v>0</v>
          </cell>
          <cell r="V2760">
            <v>0</v>
          </cell>
          <cell r="W2760">
            <v>0</v>
          </cell>
          <cell r="X2760">
            <v>0</v>
          </cell>
          <cell r="Y2760">
            <v>14100</v>
          </cell>
          <cell r="Z2760" t="str">
            <v>LEATHER FACTORY</v>
          </cell>
          <cell r="AA2760">
            <v>0</v>
          </cell>
          <cell r="AB2760">
            <v>0</v>
          </cell>
          <cell r="AC2760">
            <v>0</v>
          </cell>
        </row>
        <row r="2761">
          <cell r="F2761">
            <v>1200190</v>
          </cell>
          <cell r="G2761">
            <v>48</v>
          </cell>
          <cell r="H2761">
            <v>98</v>
          </cell>
          <cell r="I2761" t="str">
            <v>90</v>
          </cell>
          <cell r="J2761" t="str">
            <v>L-CHL LIQ</v>
          </cell>
          <cell r="K2761" t="str">
            <v>19/6</v>
          </cell>
          <cell r="L2761" t="str">
            <v/>
          </cell>
          <cell r="M2761" t="str">
            <v>B</v>
          </cell>
          <cell r="N2761" t="str">
            <v>D</v>
          </cell>
          <cell r="O2761">
            <v>190</v>
          </cell>
          <cell r="P2761">
            <v>218.75</v>
          </cell>
          <cell r="Q2761">
            <v>218</v>
          </cell>
          <cell r="R2761">
            <v>0</v>
          </cell>
          <cell r="S2761">
            <v>0</v>
          </cell>
          <cell r="T2761">
            <v>0</v>
          </cell>
          <cell r="U2761">
            <v>0</v>
          </cell>
          <cell r="V2761">
            <v>0</v>
          </cell>
          <cell r="W2761">
            <v>0</v>
          </cell>
          <cell r="X2761">
            <v>0</v>
          </cell>
          <cell r="Y2761">
            <v>14100</v>
          </cell>
          <cell r="Z2761" t="str">
            <v>LEATHER FACTORY</v>
          </cell>
          <cell r="AA2761">
            <v>0</v>
          </cell>
          <cell r="AB2761">
            <v>0</v>
          </cell>
          <cell r="AC2761">
            <v>0</v>
          </cell>
        </row>
        <row r="2762">
          <cell r="F2762">
            <v>1020590</v>
          </cell>
          <cell r="G2762">
            <v>48</v>
          </cell>
          <cell r="H2762">
            <v>98</v>
          </cell>
          <cell r="I2762" t="str">
            <v>90</v>
          </cell>
          <cell r="J2762" t="str">
            <v>R</v>
          </cell>
          <cell r="K2762" t="str">
            <v>00/0</v>
          </cell>
          <cell r="L2762" t="str">
            <v/>
          </cell>
          <cell r="M2762" t="str">
            <v>B</v>
          </cell>
          <cell r="N2762" t="str">
            <v>D</v>
          </cell>
          <cell r="O2762">
            <v>590</v>
          </cell>
          <cell r="P2762">
            <v>316</v>
          </cell>
          <cell r="Q2762">
            <v>315</v>
          </cell>
          <cell r="R2762">
            <v>0</v>
          </cell>
          <cell r="S2762">
            <v>0</v>
          </cell>
          <cell r="T2762">
            <v>0</v>
          </cell>
          <cell r="U2762">
            <v>0</v>
          </cell>
          <cell r="V2762">
            <v>0</v>
          </cell>
          <cell r="W2762">
            <v>0</v>
          </cell>
          <cell r="X2762">
            <v>0</v>
          </cell>
          <cell r="Y2762">
            <v>14100</v>
          </cell>
          <cell r="Z2762" t="str">
            <v>LEATHER FACTORY</v>
          </cell>
          <cell r="AA2762">
            <v>0</v>
          </cell>
          <cell r="AB2762">
            <v>0</v>
          </cell>
          <cell r="AC2762">
            <v>0</v>
          </cell>
        </row>
        <row r="2763">
          <cell r="F2763">
            <v>2000490</v>
          </cell>
          <cell r="G2763">
            <v>48</v>
          </cell>
          <cell r="H2763">
            <v>98</v>
          </cell>
          <cell r="I2763" t="str">
            <v>90</v>
          </cell>
          <cell r="J2763" t="str">
            <v>L-CHL LIQ</v>
          </cell>
          <cell r="K2763" t="str">
            <v>00/0</v>
          </cell>
          <cell r="L2763" t="str">
            <v/>
          </cell>
          <cell r="M2763" t="str">
            <v>B</v>
          </cell>
          <cell r="N2763" t="str">
            <v>D</v>
          </cell>
          <cell r="O2763">
            <v>490</v>
          </cell>
          <cell r="P2763">
            <v>520</v>
          </cell>
          <cell r="Q2763">
            <v>261</v>
          </cell>
          <cell r="R2763">
            <v>0</v>
          </cell>
          <cell r="S2763">
            <v>0</v>
          </cell>
          <cell r="T2763">
            <v>0</v>
          </cell>
          <cell r="U2763">
            <v>0</v>
          </cell>
          <cell r="V2763">
            <v>0</v>
          </cell>
          <cell r="W2763">
            <v>0</v>
          </cell>
          <cell r="X2763">
            <v>0</v>
          </cell>
          <cell r="Y2763">
            <v>14100</v>
          </cell>
          <cell r="Z2763" t="str">
            <v>LEATHER FACTORY</v>
          </cell>
          <cell r="AA2763">
            <v>0</v>
          </cell>
          <cell r="AB2763">
            <v>0</v>
          </cell>
          <cell r="AC2763">
            <v>0</v>
          </cell>
        </row>
        <row r="2764">
          <cell r="F2764">
            <v>3715593</v>
          </cell>
          <cell r="G2764">
            <v>48</v>
          </cell>
          <cell r="H2764">
            <v>98</v>
          </cell>
          <cell r="I2764" t="str">
            <v>93</v>
          </cell>
          <cell r="J2764" t="str">
            <v>SANDA</v>
          </cell>
          <cell r="K2764" t="str">
            <v>15/7</v>
          </cell>
          <cell r="L2764" t="str">
            <v>-</v>
          </cell>
          <cell r="M2764" t="str">
            <v>B</v>
          </cell>
          <cell r="N2764" t="str">
            <v>D</v>
          </cell>
          <cell r="O2764">
            <v>390</v>
          </cell>
          <cell r="P2764">
            <v>220.72</v>
          </cell>
          <cell r="Q2764">
            <v>259.01</v>
          </cell>
          <cell r="R2764">
            <v>0</v>
          </cell>
          <cell r="S2764">
            <v>0</v>
          </cell>
          <cell r="T2764">
            <v>0</v>
          </cell>
          <cell r="U2764">
            <v>0</v>
          </cell>
          <cell r="V2764">
            <v>0</v>
          </cell>
          <cell r="W2764">
            <v>0</v>
          </cell>
          <cell r="X2764">
            <v>0</v>
          </cell>
          <cell r="Y2764">
            <v>70059</v>
          </cell>
          <cell r="Z2764" t="str">
            <v>D &amp; D INDUSTRIE</v>
          </cell>
          <cell r="AA2764">
            <v>0</v>
          </cell>
          <cell r="AB2764">
            <v>0</v>
          </cell>
          <cell r="AC2764">
            <v>2</v>
          </cell>
        </row>
        <row r="2765">
          <cell r="F2765">
            <v>8779093</v>
          </cell>
          <cell r="G2765">
            <v>48</v>
          </cell>
          <cell r="H2765">
            <v>98</v>
          </cell>
          <cell r="I2765" t="str">
            <v>93</v>
          </cell>
          <cell r="J2765" t="str">
            <v>RAIN BWG</v>
          </cell>
          <cell r="K2765" t="str">
            <v>15/7</v>
          </cell>
          <cell r="L2765" t="str">
            <v>-</v>
          </cell>
          <cell r="M2765" t="str">
            <v>B</v>
          </cell>
          <cell r="N2765" t="str">
            <v>D</v>
          </cell>
          <cell r="O2765">
            <v>290</v>
          </cell>
          <cell r="P2765">
            <v>166.17</v>
          </cell>
          <cell r="Q2765">
            <v>195</v>
          </cell>
          <cell r="R2765">
            <v>0</v>
          </cell>
          <cell r="S2765">
            <v>0</v>
          </cell>
          <cell r="T2765">
            <v>0</v>
          </cell>
          <cell r="U2765">
            <v>0</v>
          </cell>
          <cell r="V2765">
            <v>0</v>
          </cell>
          <cell r="W2765">
            <v>0</v>
          </cell>
          <cell r="X2765">
            <v>0</v>
          </cell>
          <cell r="Y2765">
            <v>70059</v>
          </cell>
          <cell r="Z2765" t="str">
            <v>D &amp; D INDUSTRIE</v>
          </cell>
          <cell r="AA2765">
            <v>0</v>
          </cell>
          <cell r="AB2765">
            <v>0</v>
          </cell>
          <cell r="AC2765">
            <v>0</v>
          </cell>
        </row>
        <row r="2766">
          <cell r="F2766">
            <v>3516094</v>
          </cell>
          <cell r="G2766">
            <v>48</v>
          </cell>
          <cell r="H2766">
            <v>98</v>
          </cell>
          <cell r="I2766" t="str">
            <v>94</v>
          </cell>
          <cell r="J2766" t="str">
            <v>JULIE</v>
          </cell>
          <cell r="K2766" t="str">
            <v>15/7</v>
          </cell>
          <cell r="L2766" t="str">
            <v>-</v>
          </cell>
          <cell r="M2766" t="str">
            <v>G</v>
          </cell>
          <cell r="N2766" t="str">
            <v>D</v>
          </cell>
          <cell r="O2766">
            <v>1290</v>
          </cell>
          <cell r="P2766">
            <v>520</v>
          </cell>
          <cell r="Q2766">
            <v>520</v>
          </cell>
          <cell r="R2766">
            <v>0</v>
          </cell>
          <cell r="S2766">
            <v>0</v>
          </cell>
          <cell r="T2766">
            <v>0</v>
          </cell>
          <cell r="U2766">
            <v>0</v>
          </cell>
          <cell r="V2766">
            <v>0</v>
          </cell>
          <cell r="W2766">
            <v>0</v>
          </cell>
          <cell r="X2766">
            <v>0</v>
          </cell>
          <cell r="Y2766">
            <v>70033</v>
          </cell>
          <cell r="Z2766" t="str">
            <v xml:space="preserve">GORGEOUS       </v>
          </cell>
          <cell r="AA2766">
            <v>0</v>
          </cell>
          <cell r="AB2766">
            <v>0</v>
          </cell>
          <cell r="AC2766">
            <v>3</v>
          </cell>
        </row>
        <row r="2767">
          <cell r="F2767">
            <v>6716596</v>
          </cell>
          <cell r="G2767">
            <v>48</v>
          </cell>
          <cell r="H2767">
            <v>98</v>
          </cell>
          <cell r="I2767" t="str">
            <v>96</v>
          </cell>
          <cell r="J2767" t="str">
            <v>DINUSHA 3</v>
          </cell>
          <cell r="K2767" t="str">
            <v>38/8</v>
          </cell>
          <cell r="L2767" t="str">
            <v>-</v>
          </cell>
          <cell r="M2767" t="str">
            <v>B</v>
          </cell>
          <cell r="N2767" t="str">
            <v>D</v>
          </cell>
          <cell r="O2767">
            <v>100</v>
          </cell>
          <cell r="P2767">
            <v>271</v>
          </cell>
          <cell r="Q2767">
            <v>271</v>
          </cell>
          <cell r="R2767">
            <v>0</v>
          </cell>
          <cell r="S2767">
            <v>0</v>
          </cell>
          <cell r="T2767">
            <v>0</v>
          </cell>
          <cell r="U2767">
            <v>0</v>
          </cell>
          <cell r="V2767">
            <v>0</v>
          </cell>
          <cell r="W2767">
            <v>1</v>
          </cell>
          <cell r="X2767">
            <v>76.92</v>
          </cell>
          <cell r="Y2767">
            <v>70017</v>
          </cell>
          <cell r="Z2767" t="str">
            <v>SAKURA ENTERPRI</v>
          </cell>
          <cell r="AA2767">
            <v>0</v>
          </cell>
          <cell r="AB2767">
            <v>0</v>
          </cell>
          <cell r="AC2767">
            <v>0</v>
          </cell>
        </row>
        <row r="2768">
          <cell r="F2768">
            <v>6715599</v>
          </cell>
          <cell r="G2768">
            <v>48</v>
          </cell>
          <cell r="H2768">
            <v>98</v>
          </cell>
          <cell r="I2768" t="str">
            <v>99</v>
          </cell>
          <cell r="J2768" t="str">
            <v>KELLY-TH</v>
          </cell>
          <cell r="K2768" t="str">
            <v>41/6</v>
          </cell>
          <cell r="L2768" t="str">
            <v>-</v>
          </cell>
          <cell r="M2768" t="str">
            <v>B</v>
          </cell>
          <cell r="N2768" t="str">
            <v>D</v>
          </cell>
          <cell r="O2768">
            <v>5</v>
          </cell>
          <cell r="P2768">
            <v>632</v>
          </cell>
          <cell r="Q2768">
            <v>632</v>
          </cell>
          <cell r="R2768">
            <v>0</v>
          </cell>
          <cell r="S2768">
            <v>0</v>
          </cell>
          <cell r="T2768">
            <v>0</v>
          </cell>
          <cell r="U2768">
            <v>0</v>
          </cell>
          <cell r="V2768">
            <v>0</v>
          </cell>
          <cell r="W2768">
            <v>0</v>
          </cell>
          <cell r="X2768">
            <v>0</v>
          </cell>
          <cell r="Y2768">
            <v>70091</v>
          </cell>
          <cell r="Z2768" t="str">
            <v>PREMALAL ENTERP</v>
          </cell>
          <cell r="AA2768">
            <v>0</v>
          </cell>
          <cell r="AB2768">
            <v>0</v>
          </cell>
          <cell r="AC2768">
            <v>0</v>
          </cell>
        </row>
        <row r="2769">
          <cell r="F2769">
            <v>9351102</v>
          </cell>
          <cell r="G2769">
            <v>50</v>
          </cell>
          <cell r="H2769">
            <v>2</v>
          </cell>
          <cell r="I2769" t="str">
            <v>02</v>
          </cell>
          <cell r="J2769" t="str">
            <v>SH-WHITE</v>
          </cell>
          <cell r="K2769" t="str">
            <v>00/0</v>
          </cell>
          <cell r="L2769" t="str">
            <v>+</v>
          </cell>
          <cell r="M2769" t="str">
            <v>B</v>
          </cell>
          <cell r="N2769" t="str">
            <v>N</v>
          </cell>
          <cell r="O2769">
            <v>75</v>
          </cell>
          <cell r="P2769">
            <v>30.65</v>
          </cell>
          <cell r="Q2769">
            <v>35.97</v>
          </cell>
          <cell r="R2769">
            <v>140</v>
          </cell>
          <cell r="S2769">
            <v>113</v>
          </cell>
          <cell r="T2769">
            <v>141</v>
          </cell>
          <cell r="U2769">
            <v>167</v>
          </cell>
          <cell r="V2769">
            <v>10579.73</v>
          </cell>
          <cell r="W2769">
            <v>4604</v>
          </cell>
          <cell r="X2769">
            <v>294392.34000000003</v>
          </cell>
          <cell r="Y2769">
            <v>70087</v>
          </cell>
          <cell r="Z2769" t="str">
            <v>GODREJ HOUSE HO</v>
          </cell>
          <cell r="AA2769">
            <v>3925</v>
          </cell>
          <cell r="AB2769">
            <v>245306.26</v>
          </cell>
          <cell r="AC2769">
            <v>3602</v>
          </cell>
        </row>
        <row r="2770">
          <cell r="F2770">
            <v>9356003</v>
          </cell>
          <cell r="G2770">
            <v>50</v>
          </cell>
          <cell r="H2770">
            <v>2</v>
          </cell>
          <cell r="I2770" t="str">
            <v>03</v>
          </cell>
          <cell r="J2770" t="str">
            <v>CO-SHINE</v>
          </cell>
          <cell r="K2770" t="str">
            <v>00/0</v>
          </cell>
          <cell r="L2770" t="str">
            <v>+</v>
          </cell>
          <cell r="M2770" t="str">
            <v>B</v>
          </cell>
          <cell r="N2770" t="str">
            <v>N</v>
          </cell>
          <cell r="O2770">
            <v>129</v>
          </cell>
          <cell r="P2770">
            <v>53.66</v>
          </cell>
          <cell r="Q2770">
            <v>62.97</v>
          </cell>
          <cell r="R2770">
            <v>166</v>
          </cell>
          <cell r="S2770">
            <v>155</v>
          </cell>
          <cell r="T2770">
            <v>171</v>
          </cell>
          <cell r="U2770">
            <v>186</v>
          </cell>
          <cell r="V2770">
            <v>20210.66</v>
          </cell>
          <cell r="W2770">
            <v>5997</v>
          </cell>
          <cell r="X2770">
            <v>659982.52</v>
          </cell>
          <cell r="Y2770">
            <v>70087</v>
          </cell>
          <cell r="Z2770" t="str">
            <v>GODREJ HOUSE HO</v>
          </cell>
          <cell r="AA2770">
            <v>6634</v>
          </cell>
          <cell r="AB2770">
            <v>716682.48</v>
          </cell>
          <cell r="AC2770">
            <v>7650</v>
          </cell>
        </row>
        <row r="2771">
          <cell r="F2771">
            <v>9354003</v>
          </cell>
          <cell r="G2771">
            <v>50</v>
          </cell>
          <cell r="H2771">
            <v>2</v>
          </cell>
          <cell r="I2771" t="str">
            <v>03</v>
          </cell>
          <cell r="J2771" t="str">
            <v>CO-SHINE</v>
          </cell>
          <cell r="K2771" t="str">
            <v>00/0</v>
          </cell>
          <cell r="L2771" t="str">
            <v>+</v>
          </cell>
          <cell r="M2771" t="str">
            <v>B</v>
          </cell>
          <cell r="N2771" t="str">
            <v>N</v>
          </cell>
          <cell r="O2771">
            <v>129</v>
          </cell>
          <cell r="P2771">
            <v>53.66</v>
          </cell>
          <cell r="Q2771">
            <v>62.97</v>
          </cell>
          <cell r="R2771">
            <v>15</v>
          </cell>
          <cell r="S2771">
            <v>25</v>
          </cell>
          <cell r="T2771">
            <v>16</v>
          </cell>
          <cell r="U2771">
            <v>26</v>
          </cell>
          <cell r="V2771">
            <v>2833.68</v>
          </cell>
          <cell r="W2771">
            <v>691</v>
          </cell>
          <cell r="X2771">
            <v>75682.44</v>
          </cell>
          <cell r="Y2771">
            <v>70087</v>
          </cell>
          <cell r="Z2771" t="str">
            <v>GODREJ HOUSE HO</v>
          </cell>
          <cell r="AA2771">
            <v>621</v>
          </cell>
          <cell r="AB2771">
            <v>67390.759999999995</v>
          </cell>
          <cell r="AC2771">
            <v>609</v>
          </cell>
        </row>
        <row r="2772">
          <cell r="F2772">
            <v>9351004</v>
          </cell>
          <cell r="G2772">
            <v>50</v>
          </cell>
          <cell r="H2772">
            <v>2</v>
          </cell>
          <cell r="I2772" t="str">
            <v>04</v>
          </cell>
          <cell r="J2772" t="str">
            <v>SN-WHITE</v>
          </cell>
          <cell r="K2772" t="str">
            <v>00/0</v>
          </cell>
          <cell r="L2772" t="str">
            <v>+</v>
          </cell>
          <cell r="M2772" t="str">
            <v>B</v>
          </cell>
          <cell r="N2772" t="str">
            <v>N</v>
          </cell>
          <cell r="O2772">
            <v>129</v>
          </cell>
          <cell r="P2772">
            <v>52.82</v>
          </cell>
          <cell r="Q2772">
            <v>61.98</v>
          </cell>
          <cell r="R2772">
            <v>74</v>
          </cell>
          <cell r="S2772">
            <v>80</v>
          </cell>
          <cell r="T2772">
            <v>105</v>
          </cell>
          <cell r="U2772">
            <v>97</v>
          </cell>
          <cell r="V2772">
            <v>10695.22</v>
          </cell>
          <cell r="W2772">
            <v>2801</v>
          </cell>
          <cell r="X2772">
            <v>308218.15999999997</v>
          </cell>
          <cell r="Y2772">
            <v>70087</v>
          </cell>
          <cell r="Z2772" t="str">
            <v>GODREJ HOUSE HO</v>
          </cell>
          <cell r="AA2772">
            <v>3653</v>
          </cell>
          <cell r="AB2772">
            <v>394564.57</v>
          </cell>
          <cell r="AC2772">
            <v>5248</v>
          </cell>
        </row>
        <row r="2773">
          <cell r="F2773">
            <v>9710007</v>
          </cell>
          <cell r="G2773">
            <v>50</v>
          </cell>
          <cell r="H2773">
            <v>2</v>
          </cell>
          <cell r="I2773" t="str">
            <v>07</v>
          </cell>
          <cell r="J2773" t="str">
            <v>FOOT SCRUB</v>
          </cell>
          <cell r="K2773" t="str">
            <v>00/0</v>
          </cell>
          <cell r="L2773" t="str">
            <v/>
          </cell>
          <cell r="M2773" t="str">
            <v>B</v>
          </cell>
          <cell r="N2773" t="str">
            <v>D</v>
          </cell>
          <cell r="O2773">
            <v>499</v>
          </cell>
          <cell r="P2773">
            <v>256</v>
          </cell>
          <cell r="Q2773">
            <v>256</v>
          </cell>
          <cell r="R2773">
            <v>1</v>
          </cell>
          <cell r="S2773">
            <v>3</v>
          </cell>
          <cell r="T2773">
            <v>1</v>
          </cell>
          <cell r="U2773">
            <v>5</v>
          </cell>
          <cell r="V2773">
            <v>2068.52</v>
          </cell>
          <cell r="W2773">
            <v>56</v>
          </cell>
          <cell r="X2773">
            <v>23649.41</v>
          </cell>
          <cell r="Y2773">
            <v>80005</v>
          </cell>
          <cell r="Z2773" t="str">
            <v xml:space="preserve">BATA INDIA     </v>
          </cell>
          <cell r="AA2773">
            <v>63</v>
          </cell>
          <cell r="AB2773">
            <v>25888.52</v>
          </cell>
          <cell r="AC2773">
            <v>21</v>
          </cell>
        </row>
        <row r="2774">
          <cell r="F2774">
            <v>9710008</v>
          </cell>
          <cell r="G2774">
            <v>50</v>
          </cell>
          <cell r="H2774">
            <v>2</v>
          </cell>
          <cell r="I2774" t="str">
            <v>08</v>
          </cell>
          <cell r="J2774" t="str">
            <v>FOOT FILER</v>
          </cell>
          <cell r="K2774" t="str">
            <v>00/0</v>
          </cell>
          <cell r="L2774" t="str">
            <v/>
          </cell>
          <cell r="M2774" t="str">
            <v>B</v>
          </cell>
          <cell r="N2774" t="str">
            <v>D</v>
          </cell>
          <cell r="O2774">
            <v>399</v>
          </cell>
          <cell r="P2774">
            <v>178.21</v>
          </cell>
          <cell r="Q2774">
            <v>179</v>
          </cell>
          <cell r="R2774">
            <v>1</v>
          </cell>
          <cell r="S2774">
            <v>0</v>
          </cell>
          <cell r="T2774">
            <v>0</v>
          </cell>
          <cell r="U2774">
            <v>2</v>
          </cell>
          <cell r="V2774">
            <v>596.79999999999995</v>
          </cell>
          <cell r="W2774">
            <v>58</v>
          </cell>
          <cell r="X2774">
            <v>19421.64</v>
          </cell>
          <cell r="Y2774">
            <v>80005</v>
          </cell>
          <cell r="Z2774" t="str">
            <v xml:space="preserve">BATA INDIA     </v>
          </cell>
          <cell r="AA2774">
            <v>76</v>
          </cell>
          <cell r="AB2774">
            <v>25175.63</v>
          </cell>
          <cell r="AC2774">
            <v>23</v>
          </cell>
        </row>
        <row r="2775">
          <cell r="F2775">
            <v>9350008</v>
          </cell>
          <cell r="G2775">
            <v>50</v>
          </cell>
          <cell r="H2775">
            <v>2</v>
          </cell>
          <cell r="I2775" t="str">
            <v>08</v>
          </cell>
          <cell r="J2775" t="str">
            <v>S-BRUSH</v>
          </cell>
          <cell r="K2775" t="str">
            <v>02/4</v>
          </cell>
          <cell r="L2775" t="str">
            <v>+</v>
          </cell>
          <cell r="M2775" t="str">
            <v>Y</v>
          </cell>
          <cell r="N2775" t="str">
            <v>N</v>
          </cell>
          <cell r="O2775">
            <v>179</v>
          </cell>
          <cell r="P2775">
            <v>81</v>
          </cell>
          <cell r="Q2775">
            <v>95.05</v>
          </cell>
          <cell r="R2775">
            <v>29</v>
          </cell>
          <cell r="S2775">
            <v>44</v>
          </cell>
          <cell r="T2775">
            <v>39</v>
          </cell>
          <cell r="U2775">
            <v>58</v>
          </cell>
          <cell r="V2775">
            <v>8728.07</v>
          </cell>
          <cell r="W2775">
            <v>1094</v>
          </cell>
          <cell r="X2775">
            <v>166832.5</v>
          </cell>
          <cell r="Y2775">
            <v>70094</v>
          </cell>
          <cell r="Z2775" t="str">
            <v>WARANA EXPORTER</v>
          </cell>
          <cell r="AA2775">
            <v>1313</v>
          </cell>
          <cell r="AB2775">
            <v>197104.42</v>
          </cell>
          <cell r="AC2775">
            <v>1480</v>
          </cell>
        </row>
        <row r="2776">
          <cell r="F2776">
            <v>9710009</v>
          </cell>
          <cell r="G2776">
            <v>50</v>
          </cell>
          <cell r="H2776">
            <v>2</v>
          </cell>
          <cell r="I2776" t="str">
            <v>09</v>
          </cell>
          <cell r="J2776" t="str">
            <v>NAIL CLIPPER</v>
          </cell>
          <cell r="K2776" t="str">
            <v>00/0</v>
          </cell>
          <cell r="L2776" t="str">
            <v/>
          </cell>
          <cell r="M2776" t="str">
            <v>B</v>
          </cell>
          <cell r="N2776" t="str">
            <v>D</v>
          </cell>
          <cell r="O2776">
            <v>499</v>
          </cell>
          <cell r="P2776">
            <v>229</v>
          </cell>
          <cell r="Q2776">
            <v>229</v>
          </cell>
          <cell r="R2776">
            <v>4</v>
          </cell>
          <cell r="S2776">
            <v>1</v>
          </cell>
          <cell r="T2776">
            <v>0</v>
          </cell>
          <cell r="U2776">
            <v>1</v>
          </cell>
          <cell r="V2776">
            <v>426.5</v>
          </cell>
          <cell r="W2776">
            <v>54</v>
          </cell>
          <cell r="X2776">
            <v>22967.02</v>
          </cell>
          <cell r="Y2776">
            <v>80005</v>
          </cell>
          <cell r="Z2776" t="str">
            <v xml:space="preserve">BATA INDIA     </v>
          </cell>
          <cell r="AA2776">
            <v>70</v>
          </cell>
          <cell r="AB2776">
            <v>29023.279999999999</v>
          </cell>
          <cell r="AC2776">
            <v>34</v>
          </cell>
        </row>
        <row r="2777">
          <cell r="F2777">
            <v>9710010</v>
          </cell>
          <cell r="G2777">
            <v>50</v>
          </cell>
          <cell r="H2777">
            <v>2</v>
          </cell>
          <cell r="I2777" t="str">
            <v>10</v>
          </cell>
          <cell r="J2777" t="str">
            <v>PUMICE STONE</v>
          </cell>
          <cell r="K2777" t="str">
            <v>00/0</v>
          </cell>
          <cell r="L2777" t="str">
            <v/>
          </cell>
          <cell r="M2777" t="str">
            <v>B</v>
          </cell>
          <cell r="N2777" t="str">
            <v>D</v>
          </cell>
          <cell r="O2777">
            <v>269</v>
          </cell>
          <cell r="P2777">
            <v>130</v>
          </cell>
          <cell r="Q2777">
            <v>130</v>
          </cell>
          <cell r="R2777">
            <v>2</v>
          </cell>
          <cell r="S2777">
            <v>0</v>
          </cell>
          <cell r="T2777">
            <v>0</v>
          </cell>
          <cell r="U2777">
            <v>2</v>
          </cell>
          <cell r="V2777">
            <v>459.82</v>
          </cell>
          <cell r="W2777">
            <v>73</v>
          </cell>
          <cell r="X2777">
            <v>16622.52</v>
          </cell>
          <cell r="Y2777">
            <v>80005</v>
          </cell>
          <cell r="Z2777" t="str">
            <v xml:space="preserve">BATA INDIA     </v>
          </cell>
          <cell r="AA2777">
            <v>92</v>
          </cell>
          <cell r="AB2777">
            <v>20749.43</v>
          </cell>
          <cell r="AC2777">
            <v>42</v>
          </cell>
        </row>
        <row r="2778">
          <cell r="F2778">
            <v>9916014</v>
          </cell>
          <cell r="G2778">
            <v>50</v>
          </cell>
          <cell r="H2778">
            <v>2</v>
          </cell>
          <cell r="I2778" t="str">
            <v>14</v>
          </cell>
          <cell r="J2778" t="str">
            <v>NEW POLISH G</v>
          </cell>
          <cell r="K2778" t="str">
            <v>20/7</v>
          </cell>
          <cell r="L2778" t="str">
            <v>+</v>
          </cell>
          <cell r="M2778" t="str">
            <v>B</v>
          </cell>
          <cell r="N2778" t="str">
            <v>N</v>
          </cell>
          <cell r="O2778">
            <v>99</v>
          </cell>
          <cell r="P2778">
            <v>45.18</v>
          </cell>
          <cell r="Q2778">
            <v>53.02</v>
          </cell>
          <cell r="R2778">
            <v>113</v>
          </cell>
          <cell r="S2778">
            <v>44</v>
          </cell>
          <cell r="T2778">
            <v>13</v>
          </cell>
          <cell r="U2778">
            <v>123</v>
          </cell>
          <cell r="V2778">
            <v>10260.1</v>
          </cell>
          <cell r="W2778">
            <v>3031</v>
          </cell>
          <cell r="X2778">
            <v>255729.03</v>
          </cell>
          <cell r="Y2778">
            <v>70087</v>
          </cell>
          <cell r="Z2778" t="str">
            <v>GODREJ HOUSE HO</v>
          </cell>
          <cell r="AA2778">
            <v>9343</v>
          </cell>
          <cell r="AB2778">
            <v>771876.73</v>
          </cell>
          <cell r="AC2778">
            <v>11308</v>
          </cell>
        </row>
        <row r="2779">
          <cell r="F2779">
            <v>9357019</v>
          </cell>
          <cell r="G2779">
            <v>50</v>
          </cell>
          <cell r="H2779">
            <v>2</v>
          </cell>
          <cell r="I2779" t="str">
            <v>19</v>
          </cell>
          <cell r="J2779" t="str">
            <v>SH-HORN</v>
          </cell>
          <cell r="K2779" t="str">
            <v>38/8</v>
          </cell>
          <cell r="L2779" t="str">
            <v>-</v>
          </cell>
          <cell r="M2779" t="str">
            <v>B</v>
          </cell>
          <cell r="N2779" t="str">
            <v>D</v>
          </cell>
          <cell r="O2779">
            <v>50</v>
          </cell>
          <cell r="P2779">
            <v>136</v>
          </cell>
          <cell r="Q2779">
            <v>136</v>
          </cell>
          <cell r="R2779">
            <v>0</v>
          </cell>
          <cell r="S2779">
            <v>0</v>
          </cell>
          <cell r="T2779">
            <v>0</v>
          </cell>
          <cell r="U2779">
            <v>0</v>
          </cell>
          <cell r="V2779">
            <v>0</v>
          </cell>
          <cell r="W2779">
            <v>4</v>
          </cell>
          <cell r="X2779">
            <v>298.31</v>
          </cell>
          <cell r="Y2779">
            <v>80005</v>
          </cell>
          <cell r="Z2779" t="str">
            <v xml:space="preserve">BATA INDIA     </v>
          </cell>
          <cell r="AA2779">
            <v>1</v>
          </cell>
          <cell r="AB2779">
            <v>127.78</v>
          </cell>
          <cell r="AC2779">
            <v>5</v>
          </cell>
        </row>
        <row r="2780">
          <cell r="F2780">
            <v>9906522</v>
          </cell>
          <cell r="G2780">
            <v>50</v>
          </cell>
          <cell r="H2780">
            <v>2</v>
          </cell>
          <cell r="I2780" t="str">
            <v>22</v>
          </cell>
          <cell r="J2780" t="str">
            <v>S-BRUSH BK</v>
          </cell>
          <cell r="K2780" t="str">
            <v>00/0</v>
          </cell>
          <cell r="L2780" t="str">
            <v/>
          </cell>
          <cell r="M2780" t="str">
            <v>B</v>
          </cell>
          <cell r="N2780" t="str">
            <v>N</v>
          </cell>
          <cell r="O2780">
            <v>129</v>
          </cell>
          <cell r="P2780">
            <v>63</v>
          </cell>
          <cell r="Q2780">
            <v>73.930000000000007</v>
          </cell>
          <cell r="R2780">
            <v>56</v>
          </cell>
          <cell r="S2780">
            <v>58</v>
          </cell>
          <cell r="T2780">
            <v>57</v>
          </cell>
          <cell r="U2780">
            <v>47</v>
          </cell>
          <cell r="V2780">
            <v>5121.57</v>
          </cell>
          <cell r="W2780">
            <v>1237</v>
          </cell>
          <cell r="X2780">
            <v>135555.47</v>
          </cell>
          <cell r="Y2780">
            <v>70094</v>
          </cell>
          <cell r="Z2780" t="str">
            <v>WARANA EXPORTER</v>
          </cell>
          <cell r="AA2780">
            <v>1744</v>
          </cell>
          <cell r="AB2780">
            <v>189901.73</v>
          </cell>
          <cell r="AC2780">
            <v>1071</v>
          </cell>
        </row>
        <row r="2781">
          <cell r="F2781">
            <v>9908523</v>
          </cell>
          <cell r="G2781">
            <v>50</v>
          </cell>
          <cell r="H2781">
            <v>2</v>
          </cell>
          <cell r="I2781" t="str">
            <v>23</v>
          </cell>
          <cell r="J2781" t="str">
            <v>S-BRUSH MIX</v>
          </cell>
          <cell r="K2781" t="str">
            <v>45/7</v>
          </cell>
          <cell r="L2781" t="str">
            <v>+</v>
          </cell>
          <cell r="M2781" t="str">
            <v>B</v>
          </cell>
          <cell r="N2781" t="str">
            <v>D</v>
          </cell>
          <cell r="O2781">
            <v>159</v>
          </cell>
          <cell r="P2781">
            <v>73</v>
          </cell>
          <cell r="Q2781">
            <v>85.66</v>
          </cell>
          <cell r="R2781">
            <v>0</v>
          </cell>
          <cell r="S2781">
            <v>1</v>
          </cell>
          <cell r="T2781">
            <v>3</v>
          </cell>
          <cell r="U2781">
            <v>0</v>
          </cell>
          <cell r="V2781">
            <v>0</v>
          </cell>
          <cell r="W2781">
            <v>26</v>
          </cell>
          <cell r="X2781">
            <v>3506.22</v>
          </cell>
          <cell r="Y2781">
            <v>70094</v>
          </cell>
          <cell r="Z2781" t="str">
            <v>WARANA EXPORTER</v>
          </cell>
          <cell r="AA2781">
            <v>93</v>
          </cell>
          <cell r="AB2781">
            <v>9343.1</v>
          </cell>
          <cell r="AC2781">
            <v>378</v>
          </cell>
        </row>
        <row r="2782">
          <cell r="F2782">
            <v>9904524</v>
          </cell>
          <cell r="G2782">
            <v>50</v>
          </cell>
          <cell r="H2782">
            <v>2</v>
          </cell>
          <cell r="I2782" t="str">
            <v>24</v>
          </cell>
          <cell r="J2782" t="str">
            <v>S-BRUSH HH</v>
          </cell>
          <cell r="K2782" t="str">
            <v>45/7</v>
          </cell>
          <cell r="L2782" t="str">
            <v>+</v>
          </cell>
          <cell r="M2782" t="str">
            <v>B</v>
          </cell>
          <cell r="N2782" t="str">
            <v>D</v>
          </cell>
          <cell r="O2782">
            <v>279</v>
          </cell>
          <cell r="P2782">
            <v>132</v>
          </cell>
          <cell r="Q2782">
            <v>154.9</v>
          </cell>
          <cell r="R2782">
            <v>0</v>
          </cell>
          <cell r="S2782">
            <v>1</v>
          </cell>
          <cell r="T2782">
            <v>0</v>
          </cell>
          <cell r="U2782">
            <v>0</v>
          </cell>
          <cell r="V2782">
            <v>0</v>
          </cell>
          <cell r="W2782">
            <v>24</v>
          </cell>
          <cell r="X2782">
            <v>5687.27</v>
          </cell>
          <cell r="Y2782">
            <v>70094</v>
          </cell>
          <cell r="Z2782" t="str">
            <v>WARANA EXPORTER</v>
          </cell>
          <cell r="AA2782">
            <v>64</v>
          </cell>
          <cell r="AB2782">
            <v>11684.55</v>
          </cell>
          <cell r="AC2782">
            <v>221</v>
          </cell>
        </row>
        <row r="2783">
          <cell r="F2783">
            <v>9350024</v>
          </cell>
          <cell r="G2783">
            <v>50</v>
          </cell>
          <cell r="H2783">
            <v>2</v>
          </cell>
          <cell r="I2783" t="str">
            <v>24</v>
          </cell>
          <cell r="J2783" t="str">
            <v>LEATHER CREME</v>
          </cell>
          <cell r="K2783" t="str">
            <v>41/8</v>
          </cell>
          <cell r="L2783" t="str">
            <v>-</v>
          </cell>
          <cell r="M2783" t="str">
            <v>B</v>
          </cell>
          <cell r="N2783" t="str">
            <v>D</v>
          </cell>
          <cell r="O2783">
            <v>500</v>
          </cell>
          <cell r="P2783">
            <v>334</v>
          </cell>
          <cell r="Q2783">
            <v>354</v>
          </cell>
          <cell r="R2783">
            <v>0</v>
          </cell>
          <cell r="S2783">
            <v>0</v>
          </cell>
          <cell r="T2783">
            <v>1</v>
          </cell>
          <cell r="U2783">
            <v>0</v>
          </cell>
          <cell r="V2783">
            <v>0</v>
          </cell>
          <cell r="W2783">
            <v>7</v>
          </cell>
          <cell r="X2783">
            <v>4524.8100000000004</v>
          </cell>
          <cell r="Y2783">
            <v>80005</v>
          </cell>
          <cell r="Z2783" t="str">
            <v xml:space="preserve">BATA INDIA     </v>
          </cell>
          <cell r="AA2783">
            <v>11</v>
          </cell>
          <cell r="AB2783">
            <v>7375.42</v>
          </cell>
          <cell r="AC2783">
            <v>68</v>
          </cell>
        </row>
        <row r="2784">
          <cell r="F2784">
            <v>9356025</v>
          </cell>
          <cell r="G2784">
            <v>50</v>
          </cell>
          <cell r="H2784">
            <v>2</v>
          </cell>
          <cell r="I2784" t="str">
            <v>25</v>
          </cell>
          <cell r="J2784" t="str">
            <v>LEATHER WAX NE</v>
          </cell>
          <cell r="K2784" t="str">
            <v>41/8</v>
          </cell>
          <cell r="L2784" t="str">
            <v>-</v>
          </cell>
          <cell r="M2784" t="str">
            <v>B</v>
          </cell>
          <cell r="N2784" t="str">
            <v>D</v>
          </cell>
          <cell r="O2784">
            <v>500</v>
          </cell>
          <cell r="P2784">
            <v>390</v>
          </cell>
          <cell r="Q2784">
            <v>414</v>
          </cell>
          <cell r="R2784">
            <v>0</v>
          </cell>
          <cell r="S2784">
            <v>0</v>
          </cell>
          <cell r="T2784">
            <v>0</v>
          </cell>
          <cell r="U2784">
            <v>0</v>
          </cell>
          <cell r="V2784">
            <v>0</v>
          </cell>
          <cell r="W2784">
            <v>0</v>
          </cell>
          <cell r="X2784">
            <v>0</v>
          </cell>
          <cell r="Y2784">
            <v>80005</v>
          </cell>
          <cell r="Z2784" t="str">
            <v xml:space="preserve">BATA INDIA     </v>
          </cell>
          <cell r="AA2784">
            <v>12</v>
          </cell>
          <cell r="AB2784">
            <v>6331.44</v>
          </cell>
          <cell r="AC2784">
            <v>33</v>
          </cell>
        </row>
        <row r="2785">
          <cell r="F2785">
            <v>9350034</v>
          </cell>
          <cell r="G2785">
            <v>50</v>
          </cell>
          <cell r="H2785">
            <v>2</v>
          </cell>
          <cell r="I2785" t="str">
            <v>34</v>
          </cell>
          <cell r="J2785" t="str">
            <v>SHOE CREAM NEU</v>
          </cell>
          <cell r="K2785" t="str">
            <v>00/0</v>
          </cell>
          <cell r="L2785" t="str">
            <v/>
          </cell>
          <cell r="M2785" t="str">
            <v>B</v>
          </cell>
          <cell r="N2785" t="str">
            <v>D</v>
          </cell>
          <cell r="O2785">
            <v>499</v>
          </cell>
          <cell r="P2785">
            <v>204.14</v>
          </cell>
          <cell r="Q2785">
            <v>199</v>
          </cell>
          <cell r="R2785">
            <v>0</v>
          </cell>
          <cell r="S2785">
            <v>1</v>
          </cell>
          <cell r="T2785">
            <v>3</v>
          </cell>
          <cell r="U2785">
            <v>0</v>
          </cell>
          <cell r="V2785">
            <v>0</v>
          </cell>
          <cell r="W2785">
            <v>19</v>
          </cell>
          <cell r="X2785">
            <v>8060.85</v>
          </cell>
          <cell r="Y2785">
            <v>80005</v>
          </cell>
          <cell r="Z2785" t="str">
            <v xml:space="preserve">BATA INDIA     </v>
          </cell>
          <cell r="AA2785">
            <v>48</v>
          </cell>
          <cell r="AB2785">
            <v>13605.33</v>
          </cell>
          <cell r="AC2785">
            <v>33</v>
          </cell>
        </row>
        <row r="2786">
          <cell r="F2786">
            <v>9356034</v>
          </cell>
          <cell r="G2786">
            <v>50</v>
          </cell>
          <cell r="H2786">
            <v>2</v>
          </cell>
          <cell r="I2786" t="str">
            <v>34</v>
          </cell>
          <cell r="J2786" t="str">
            <v>SHOE CREAM NEU</v>
          </cell>
          <cell r="K2786" t="str">
            <v>00/0</v>
          </cell>
          <cell r="L2786" t="str">
            <v/>
          </cell>
          <cell r="M2786" t="str">
            <v>B</v>
          </cell>
          <cell r="N2786" t="str">
            <v>D</v>
          </cell>
          <cell r="O2786">
            <v>499</v>
          </cell>
          <cell r="P2786">
            <v>188</v>
          </cell>
          <cell r="Q2786">
            <v>199</v>
          </cell>
          <cell r="R2786">
            <v>0</v>
          </cell>
          <cell r="S2786">
            <v>0</v>
          </cell>
          <cell r="T2786">
            <v>0</v>
          </cell>
          <cell r="U2786">
            <v>0</v>
          </cell>
          <cell r="V2786">
            <v>0</v>
          </cell>
          <cell r="W2786">
            <v>4</v>
          </cell>
          <cell r="X2786">
            <v>1706</v>
          </cell>
          <cell r="Y2786">
            <v>80005</v>
          </cell>
          <cell r="Z2786" t="str">
            <v xml:space="preserve">BATA INDIA     </v>
          </cell>
          <cell r="AA2786">
            <v>16</v>
          </cell>
          <cell r="AB2786">
            <v>4275.66</v>
          </cell>
          <cell r="AC2786">
            <v>77</v>
          </cell>
        </row>
        <row r="2787">
          <cell r="F2787">
            <v>9916035</v>
          </cell>
          <cell r="G2787">
            <v>50</v>
          </cell>
          <cell r="H2787">
            <v>2</v>
          </cell>
          <cell r="I2787" t="str">
            <v>35</v>
          </cell>
          <cell r="J2787" t="str">
            <v>WSP-40GM</v>
          </cell>
          <cell r="K2787" t="str">
            <v>00/0</v>
          </cell>
          <cell r="L2787" t="str">
            <v/>
          </cell>
          <cell r="M2787" t="str">
            <v>B</v>
          </cell>
          <cell r="N2787" t="str">
            <v>D</v>
          </cell>
          <cell r="O2787">
            <v>129</v>
          </cell>
          <cell r="P2787">
            <v>58</v>
          </cell>
          <cell r="Q2787">
            <v>58</v>
          </cell>
          <cell r="R2787">
            <v>3</v>
          </cell>
          <cell r="S2787">
            <v>4</v>
          </cell>
          <cell r="T2787">
            <v>2</v>
          </cell>
          <cell r="U2787">
            <v>4</v>
          </cell>
          <cell r="V2787">
            <v>441.04</v>
          </cell>
          <cell r="W2787">
            <v>148</v>
          </cell>
          <cell r="X2787">
            <v>16186.16</v>
          </cell>
          <cell r="Y2787">
            <v>80037</v>
          </cell>
          <cell r="Z2787" t="str">
            <v xml:space="preserve">SHRI THIRUPATI </v>
          </cell>
          <cell r="AA2787">
            <v>272</v>
          </cell>
          <cell r="AB2787">
            <v>20825.34</v>
          </cell>
          <cell r="AC2787">
            <v>671</v>
          </cell>
        </row>
        <row r="2788">
          <cell r="F2788">
            <v>9910036</v>
          </cell>
          <cell r="G2788">
            <v>50</v>
          </cell>
          <cell r="H2788">
            <v>2</v>
          </cell>
          <cell r="I2788" t="str">
            <v>36</v>
          </cell>
          <cell r="J2788" t="str">
            <v>NATURAL</v>
          </cell>
          <cell r="K2788" t="str">
            <v>00/0</v>
          </cell>
          <cell r="L2788" t="str">
            <v/>
          </cell>
          <cell r="M2788" t="str">
            <v>B</v>
          </cell>
          <cell r="N2788" t="str">
            <v>D</v>
          </cell>
          <cell r="O2788">
            <v>149</v>
          </cell>
          <cell r="P2788">
            <v>69</v>
          </cell>
          <cell r="Q2788">
            <v>69</v>
          </cell>
          <cell r="R2788">
            <v>1</v>
          </cell>
          <cell r="S2788">
            <v>0</v>
          </cell>
          <cell r="T2788">
            <v>0</v>
          </cell>
          <cell r="U2788">
            <v>0</v>
          </cell>
          <cell r="V2788">
            <v>0</v>
          </cell>
          <cell r="W2788">
            <v>7</v>
          </cell>
          <cell r="X2788">
            <v>631.65</v>
          </cell>
          <cell r="Y2788">
            <v>80037</v>
          </cell>
          <cell r="Z2788" t="str">
            <v xml:space="preserve">SHRI THIRUPATI </v>
          </cell>
          <cell r="AA2788">
            <v>218</v>
          </cell>
          <cell r="AB2788">
            <v>19459.64</v>
          </cell>
          <cell r="AC2788">
            <v>803</v>
          </cell>
        </row>
        <row r="2789">
          <cell r="F2789">
            <v>9914638</v>
          </cell>
          <cell r="G2789">
            <v>50</v>
          </cell>
          <cell r="H2789">
            <v>2</v>
          </cell>
          <cell r="I2789" t="str">
            <v>38</v>
          </cell>
          <cell r="J2789" t="str">
            <v>SH POLISH CREA</v>
          </cell>
          <cell r="K2789" t="str">
            <v>00/0</v>
          </cell>
          <cell r="L2789" t="str">
            <v/>
          </cell>
          <cell r="M2789" t="str">
            <v>B</v>
          </cell>
          <cell r="N2789" t="str">
            <v>B</v>
          </cell>
          <cell r="O2789">
            <v>275</v>
          </cell>
          <cell r="P2789">
            <v>165</v>
          </cell>
          <cell r="Q2789">
            <v>165</v>
          </cell>
          <cell r="R2789">
            <v>6</v>
          </cell>
          <cell r="S2789">
            <v>6</v>
          </cell>
          <cell r="T2789">
            <v>6</v>
          </cell>
          <cell r="U2789">
            <v>3</v>
          </cell>
          <cell r="V2789">
            <v>658.11</v>
          </cell>
          <cell r="W2789">
            <v>58</v>
          </cell>
          <cell r="X2789">
            <v>13444.31</v>
          </cell>
          <cell r="Y2789">
            <v>75057</v>
          </cell>
          <cell r="Z2789" t="str">
            <v>SCAN LANKA TRAD</v>
          </cell>
          <cell r="AA2789">
            <v>51</v>
          </cell>
          <cell r="AB2789">
            <v>11998.85</v>
          </cell>
        </row>
        <row r="2790">
          <cell r="F2790">
            <v>9913638</v>
          </cell>
          <cell r="G2790">
            <v>50</v>
          </cell>
          <cell r="H2790">
            <v>2</v>
          </cell>
          <cell r="I2790" t="str">
            <v>38</v>
          </cell>
          <cell r="J2790" t="str">
            <v>SH POLISH CREA</v>
          </cell>
          <cell r="K2790" t="str">
            <v>00/0</v>
          </cell>
          <cell r="L2790" t="str">
            <v/>
          </cell>
          <cell r="M2790" t="str">
            <v>B</v>
          </cell>
          <cell r="N2790" t="str">
            <v>B</v>
          </cell>
          <cell r="O2790">
            <v>275</v>
          </cell>
          <cell r="P2790">
            <v>165</v>
          </cell>
          <cell r="Q2790">
            <v>165</v>
          </cell>
          <cell r="R2790">
            <v>11</v>
          </cell>
          <cell r="S2790">
            <v>6</v>
          </cell>
          <cell r="T2790">
            <v>10</v>
          </cell>
          <cell r="U2790">
            <v>14</v>
          </cell>
          <cell r="V2790">
            <v>3173.05</v>
          </cell>
          <cell r="W2790">
            <v>69</v>
          </cell>
          <cell r="X2790">
            <v>15924</v>
          </cell>
          <cell r="Y2790">
            <v>75057</v>
          </cell>
          <cell r="Z2790" t="str">
            <v>SCAN LANKA TRAD</v>
          </cell>
          <cell r="AA2790">
            <v>130</v>
          </cell>
          <cell r="AB2790">
            <v>30073.46</v>
          </cell>
        </row>
        <row r="2791">
          <cell r="F2791">
            <v>9910638</v>
          </cell>
          <cell r="G2791">
            <v>50</v>
          </cell>
          <cell r="H2791">
            <v>2</v>
          </cell>
          <cell r="I2791" t="str">
            <v>38</v>
          </cell>
          <cell r="J2791" t="str">
            <v>SH POLISH CREA</v>
          </cell>
          <cell r="K2791" t="str">
            <v>00/0</v>
          </cell>
          <cell r="L2791" t="str">
            <v/>
          </cell>
          <cell r="M2791" t="str">
            <v>B</v>
          </cell>
          <cell r="N2791" t="str">
            <v>B</v>
          </cell>
          <cell r="O2791">
            <v>275</v>
          </cell>
          <cell r="P2791">
            <v>165</v>
          </cell>
          <cell r="Q2791">
            <v>165</v>
          </cell>
          <cell r="R2791">
            <v>0</v>
          </cell>
          <cell r="S2791">
            <v>0</v>
          </cell>
          <cell r="T2791">
            <v>1</v>
          </cell>
          <cell r="U2791">
            <v>0</v>
          </cell>
          <cell r="V2791">
            <v>0</v>
          </cell>
          <cell r="W2791">
            <v>31</v>
          </cell>
          <cell r="X2791">
            <v>7286.24</v>
          </cell>
          <cell r="Y2791">
            <v>75057</v>
          </cell>
          <cell r="Z2791" t="str">
            <v>SCAN LANKA TRAD</v>
          </cell>
          <cell r="AA2791">
            <v>116</v>
          </cell>
          <cell r="AB2791">
            <v>25114.16</v>
          </cell>
        </row>
        <row r="2792">
          <cell r="F2792">
            <v>9916638</v>
          </cell>
          <cell r="G2792">
            <v>50</v>
          </cell>
          <cell r="H2792">
            <v>2</v>
          </cell>
          <cell r="I2792" t="str">
            <v>38</v>
          </cell>
          <cell r="J2792" t="str">
            <v>SH POLISH CREA</v>
          </cell>
          <cell r="K2792" t="str">
            <v>00/0</v>
          </cell>
          <cell r="L2792" t="str">
            <v/>
          </cell>
          <cell r="M2792" t="str">
            <v>B</v>
          </cell>
          <cell r="N2792" t="str">
            <v>B</v>
          </cell>
          <cell r="O2792">
            <v>275</v>
          </cell>
          <cell r="P2792">
            <v>165</v>
          </cell>
          <cell r="Q2792">
            <v>165</v>
          </cell>
          <cell r="R2792">
            <v>6</v>
          </cell>
          <cell r="S2792">
            <v>7</v>
          </cell>
          <cell r="T2792">
            <v>3</v>
          </cell>
          <cell r="U2792">
            <v>9</v>
          </cell>
          <cell r="V2792">
            <v>2044.86</v>
          </cell>
          <cell r="W2792">
            <v>66</v>
          </cell>
          <cell r="X2792">
            <v>15230.64</v>
          </cell>
          <cell r="Y2792">
            <v>75057</v>
          </cell>
          <cell r="Z2792" t="str">
            <v>SCAN LANKA TRAD</v>
          </cell>
          <cell r="AA2792">
            <v>97</v>
          </cell>
          <cell r="AB2792">
            <v>21647.3</v>
          </cell>
        </row>
        <row r="2793">
          <cell r="F2793">
            <v>9350645</v>
          </cell>
          <cell r="G2793">
            <v>50</v>
          </cell>
          <cell r="H2793">
            <v>2</v>
          </cell>
          <cell r="I2793" t="str">
            <v>45</v>
          </cell>
          <cell r="J2793" t="str">
            <v>SHOE SHINE G</v>
          </cell>
          <cell r="K2793" t="str">
            <v>00/0</v>
          </cell>
          <cell r="L2793" t="str">
            <v/>
          </cell>
          <cell r="M2793" t="str">
            <v>B</v>
          </cell>
          <cell r="N2793" t="str">
            <v>N</v>
          </cell>
          <cell r="O2793">
            <v>249</v>
          </cell>
          <cell r="P2793">
            <v>125</v>
          </cell>
          <cell r="Q2793">
            <v>146.68</v>
          </cell>
          <cell r="R2793">
            <v>28</v>
          </cell>
          <cell r="S2793">
            <v>33</v>
          </cell>
          <cell r="T2793">
            <v>29</v>
          </cell>
          <cell r="U2793">
            <v>23</v>
          </cell>
          <cell r="V2793">
            <v>4799.1000000000004</v>
          </cell>
          <cell r="W2793">
            <v>1011</v>
          </cell>
          <cell r="X2793">
            <v>213192.62</v>
          </cell>
          <cell r="Y2793">
            <v>70087</v>
          </cell>
          <cell r="Z2793" t="str">
            <v>GODREJ HOUSE HO</v>
          </cell>
          <cell r="AA2793">
            <v>382</v>
          </cell>
          <cell r="AB2793">
            <v>81297.240000000005</v>
          </cell>
        </row>
        <row r="2794">
          <cell r="F2794">
            <v>9350058</v>
          </cell>
          <cell r="G2794">
            <v>50</v>
          </cell>
          <cell r="H2794">
            <v>2</v>
          </cell>
          <cell r="I2794" t="str">
            <v>58</v>
          </cell>
          <cell r="J2794" t="str">
            <v>SUEDE REVIVER</v>
          </cell>
          <cell r="K2794" t="str">
            <v>00/0</v>
          </cell>
          <cell r="L2794" t="str">
            <v/>
          </cell>
          <cell r="M2794" t="str">
            <v>B</v>
          </cell>
          <cell r="N2794" t="str">
            <v>D</v>
          </cell>
          <cell r="O2794">
            <v>249</v>
          </cell>
          <cell r="P2794">
            <v>95.69</v>
          </cell>
          <cell r="Q2794">
            <v>93</v>
          </cell>
          <cell r="R2794">
            <v>1</v>
          </cell>
          <cell r="S2794">
            <v>1</v>
          </cell>
          <cell r="T2794">
            <v>1</v>
          </cell>
          <cell r="U2794">
            <v>0</v>
          </cell>
          <cell r="V2794">
            <v>0</v>
          </cell>
          <cell r="W2794">
            <v>18</v>
          </cell>
          <cell r="X2794">
            <v>3830.76</v>
          </cell>
          <cell r="Y2794">
            <v>80037</v>
          </cell>
          <cell r="Z2794" t="str">
            <v xml:space="preserve">SHRI THIRUPATI </v>
          </cell>
          <cell r="AA2794">
            <v>80</v>
          </cell>
          <cell r="AB2794">
            <v>12620.25</v>
          </cell>
          <cell r="AC2794">
            <v>78</v>
          </cell>
        </row>
        <row r="2795">
          <cell r="F2795">
            <v>9911063</v>
          </cell>
          <cell r="G2795">
            <v>50</v>
          </cell>
          <cell r="H2795">
            <v>2</v>
          </cell>
          <cell r="I2795" t="str">
            <v>63</v>
          </cell>
          <cell r="J2795" t="str">
            <v>SHOE SHINE N</v>
          </cell>
          <cell r="K2795" t="str">
            <v>00/0</v>
          </cell>
          <cell r="L2795" t="str">
            <v/>
          </cell>
          <cell r="M2795" t="str">
            <v>B</v>
          </cell>
          <cell r="N2795" t="str">
            <v>B</v>
          </cell>
          <cell r="O2795">
            <v>79</v>
          </cell>
          <cell r="P2795">
            <v>32</v>
          </cell>
          <cell r="Q2795">
            <v>37.549999999999997</v>
          </cell>
          <cell r="R2795">
            <v>43</v>
          </cell>
          <cell r="S2795">
            <v>33</v>
          </cell>
          <cell r="T2795">
            <v>32</v>
          </cell>
          <cell r="U2795">
            <v>34</v>
          </cell>
          <cell r="V2795">
            <v>2258.5500000000002</v>
          </cell>
          <cell r="W2795">
            <v>703</v>
          </cell>
          <cell r="X2795">
            <v>45428.58</v>
          </cell>
          <cell r="Y2795">
            <v>70087</v>
          </cell>
          <cell r="Z2795" t="str">
            <v>GODREJ HOUSE HO</v>
          </cell>
          <cell r="AA2795">
            <v>917</v>
          </cell>
          <cell r="AB2795">
            <v>60344.7</v>
          </cell>
          <cell r="AC2795">
            <v>894</v>
          </cell>
        </row>
        <row r="2796">
          <cell r="F2796">
            <v>9914065</v>
          </cell>
          <cell r="G2796">
            <v>50</v>
          </cell>
          <cell r="H2796">
            <v>2</v>
          </cell>
          <cell r="I2796" t="str">
            <v>65</v>
          </cell>
          <cell r="J2796" t="str">
            <v>NEW POLISH K</v>
          </cell>
          <cell r="K2796" t="str">
            <v>00/0</v>
          </cell>
          <cell r="L2796" t="str">
            <v/>
          </cell>
          <cell r="M2796" t="str">
            <v>B</v>
          </cell>
          <cell r="N2796" t="str">
            <v>W</v>
          </cell>
          <cell r="O2796">
            <v>105</v>
          </cell>
          <cell r="P2796">
            <v>62.63</v>
          </cell>
          <cell r="Q2796">
            <v>73.489999999999995</v>
          </cell>
          <cell r="R2796">
            <v>95</v>
          </cell>
          <cell r="S2796">
            <v>71</v>
          </cell>
          <cell r="T2796">
            <v>63</v>
          </cell>
          <cell r="U2796">
            <v>88</v>
          </cell>
          <cell r="V2796">
            <v>7838.79</v>
          </cell>
          <cell r="W2796">
            <v>582</v>
          </cell>
          <cell r="X2796">
            <v>52994.77</v>
          </cell>
          <cell r="Y2796">
            <v>70044</v>
          </cell>
          <cell r="Z2796" t="str">
            <v>HAYLEYS CONSUME</v>
          </cell>
        </row>
        <row r="2797">
          <cell r="F2797">
            <v>9910665</v>
          </cell>
          <cell r="G2797">
            <v>50</v>
          </cell>
          <cell r="H2797">
            <v>2</v>
          </cell>
          <cell r="I2797" t="str">
            <v>65</v>
          </cell>
          <cell r="J2797" t="str">
            <v>SUEDE CLEANER</v>
          </cell>
          <cell r="K2797" t="str">
            <v>00/0</v>
          </cell>
          <cell r="L2797" t="str">
            <v/>
          </cell>
          <cell r="M2797" t="str">
            <v>B</v>
          </cell>
          <cell r="N2797" t="str">
            <v>D</v>
          </cell>
          <cell r="O2797">
            <v>425</v>
          </cell>
          <cell r="P2797">
            <v>240</v>
          </cell>
          <cell r="Q2797">
            <v>240</v>
          </cell>
          <cell r="R2797">
            <v>0</v>
          </cell>
          <cell r="S2797">
            <v>3</v>
          </cell>
          <cell r="T2797">
            <v>0</v>
          </cell>
          <cell r="U2797">
            <v>0</v>
          </cell>
          <cell r="V2797">
            <v>0</v>
          </cell>
          <cell r="W2797">
            <v>54</v>
          </cell>
          <cell r="X2797">
            <v>19615.5</v>
          </cell>
          <cell r="Y2797">
            <v>75057</v>
          </cell>
          <cell r="Z2797" t="str">
            <v>SCAN LANKA TRAD</v>
          </cell>
          <cell r="AA2797">
            <v>45</v>
          </cell>
          <cell r="AB2797">
            <v>15674.21</v>
          </cell>
        </row>
        <row r="2798">
          <cell r="F2798">
            <v>9916065</v>
          </cell>
          <cell r="G2798">
            <v>50</v>
          </cell>
          <cell r="H2798">
            <v>2</v>
          </cell>
          <cell r="I2798" t="str">
            <v>65</v>
          </cell>
          <cell r="J2798" t="str">
            <v>NEW POLISH K</v>
          </cell>
          <cell r="K2798" t="str">
            <v>00/0</v>
          </cell>
          <cell r="L2798" t="str">
            <v/>
          </cell>
          <cell r="M2798" t="str">
            <v>B</v>
          </cell>
          <cell r="N2798" t="str">
            <v>W</v>
          </cell>
          <cell r="O2798">
            <v>105</v>
          </cell>
          <cell r="P2798">
            <v>62.63</v>
          </cell>
          <cell r="Q2798">
            <v>73.489999999999995</v>
          </cell>
          <cell r="R2798">
            <v>283</v>
          </cell>
          <cell r="S2798">
            <v>330</v>
          </cell>
          <cell r="T2798">
            <v>348</v>
          </cell>
          <cell r="U2798">
            <v>263</v>
          </cell>
          <cell r="V2798">
            <v>23395.23</v>
          </cell>
          <cell r="W2798">
            <v>3443</v>
          </cell>
          <cell r="X2798">
            <v>314502.90000000002</v>
          </cell>
          <cell r="Y2798">
            <v>70044</v>
          </cell>
          <cell r="Z2798" t="str">
            <v>HAYLEYS CONSUME</v>
          </cell>
        </row>
        <row r="2799">
          <cell r="F2799">
            <v>9910095</v>
          </cell>
          <cell r="G2799">
            <v>50</v>
          </cell>
          <cell r="H2799">
            <v>2</v>
          </cell>
          <cell r="I2799" t="str">
            <v>95</v>
          </cell>
          <cell r="J2799" t="str">
            <v>SHOE POLISH</v>
          </cell>
          <cell r="K2799" t="str">
            <v>23/8</v>
          </cell>
          <cell r="L2799" t="str">
            <v>-</v>
          </cell>
          <cell r="M2799" t="str">
            <v>U</v>
          </cell>
          <cell r="N2799" t="str">
            <v>D</v>
          </cell>
          <cell r="O2799">
            <v>129</v>
          </cell>
          <cell r="P2799">
            <v>67.66</v>
          </cell>
          <cell r="Q2799">
            <v>67.66</v>
          </cell>
          <cell r="R2799">
            <v>0</v>
          </cell>
          <cell r="S2799">
            <v>0</v>
          </cell>
          <cell r="T2799">
            <v>2</v>
          </cell>
          <cell r="U2799">
            <v>0</v>
          </cell>
          <cell r="V2799">
            <v>0</v>
          </cell>
          <cell r="W2799">
            <v>37</v>
          </cell>
          <cell r="X2799">
            <v>3193.31</v>
          </cell>
          <cell r="Y2799">
            <v>80037</v>
          </cell>
          <cell r="Z2799" t="str">
            <v xml:space="preserve">SHRI THIRUPATI </v>
          </cell>
          <cell r="AA2799">
            <v>150</v>
          </cell>
          <cell r="AB2799">
            <v>14222.44</v>
          </cell>
          <cell r="AC2799">
            <v>328</v>
          </cell>
        </row>
        <row r="2800">
          <cell r="F2800">
            <v>9166503</v>
          </cell>
          <cell r="G2800">
            <v>51</v>
          </cell>
          <cell r="H2800">
            <v>2</v>
          </cell>
          <cell r="I2800" t="str">
            <v>03</v>
          </cell>
          <cell r="J2800" t="str">
            <v>C-SOCKS</v>
          </cell>
          <cell r="K2800" t="str">
            <v>00/0</v>
          </cell>
          <cell r="L2800" t="str">
            <v>+</v>
          </cell>
          <cell r="M2800" t="str">
            <v>B</v>
          </cell>
          <cell r="N2800" t="str">
            <v>N</v>
          </cell>
          <cell r="O2800">
            <v>199</v>
          </cell>
          <cell r="P2800">
            <v>88.6</v>
          </cell>
          <cell r="Q2800">
            <v>103.97</v>
          </cell>
          <cell r="R2800">
            <v>44</v>
          </cell>
          <cell r="S2800">
            <v>46</v>
          </cell>
          <cell r="T2800">
            <v>36</v>
          </cell>
          <cell r="U2800">
            <v>40</v>
          </cell>
          <cell r="V2800">
            <v>6769.58</v>
          </cell>
          <cell r="W2800">
            <v>698</v>
          </cell>
          <cell r="X2800">
            <v>117939.73</v>
          </cell>
          <cell r="Y2800">
            <v>75034</v>
          </cell>
          <cell r="Z2800" t="str">
            <v>SARASAVI INDUST</v>
          </cell>
          <cell r="AA2800">
            <v>839</v>
          </cell>
          <cell r="AB2800">
            <v>138367.57999999999</v>
          </cell>
          <cell r="AC2800">
            <v>1354</v>
          </cell>
        </row>
        <row r="2801">
          <cell r="F2801">
            <v>9162503</v>
          </cell>
          <cell r="G2801">
            <v>51</v>
          </cell>
          <cell r="H2801">
            <v>2</v>
          </cell>
          <cell r="I2801" t="str">
            <v>03</v>
          </cell>
          <cell r="J2801" t="str">
            <v>C-SOCKS</v>
          </cell>
          <cell r="K2801" t="str">
            <v>23/6</v>
          </cell>
          <cell r="L2801" t="str">
            <v>+</v>
          </cell>
          <cell r="M2801" t="str">
            <v>B</v>
          </cell>
          <cell r="N2801" t="str">
            <v>N</v>
          </cell>
          <cell r="O2801">
            <v>199</v>
          </cell>
          <cell r="P2801">
            <v>88.6</v>
          </cell>
          <cell r="Q2801">
            <v>103.97</v>
          </cell>
          <cell r="R2801">
            <v>46</v>
          </cell>
          <cell r="S2801">
            <v>42</v>
          </cell>
          <cell r="T2801">
            <v>35</v>
          </cell>
          <cell r="U2801">
            <v>31</v>
          </cell>
          <cell r="V2801">
            <v>5170.72</v>
          </cell>
          <cell r="W2801">
            <v>680</v>
          </cell>
          <cell r="X2801">
            <v>114257.71</v>
          </cell>
          <cell r="Y2801">
            <v>75034</v>
          </cell>
          <cell r="Z2801" t="str">
            <v>SARASAVI INDUST</v>
          </cell>
          <cell r="AA2801">
            <v>928</v>
          </cell>
          <cell r="AB2801">
            <v>151934.51999999999</v>
          </cell>
          <cell r="AC2801">
            <v>902</v>
          </cell>
        </row>
        <row r="2802">
          <cell r="F2802">
            <v>9169540</v>
          </cell>
          <cell r="G2802">
            <v>51</v>
          </cell>
          <cell r="H2802">
            <v>2</v>
          </cell>
          <cell r="I2802" t="str">
            <v>40</v>
          </cell>
          <cell r="J2802" t="str">
            <v>ARROW S</v>
          </cell>
          <cell r="K2802" t="str">
            <v>00/0</v>
          </cell>
          <cell r="L2802" t="str">
            <v/>
          </cell>
          <cell r="M2802" t="str">
            <v>B</v>
          </cell>
          <cell r="N2802" t="str">
            <v>N</v>
          </cell>
          <cell r="O2802">
            <v>199</v>
          </cell>
          <cell r="P2802">
            <v>86</v>
          </cell>
          <cell r="Q2802">
            <v>100.92</v>
          </cell>
          <cell r="R2802">
            <v>9</v>
          </cell>
          <cell r="S2802">
            <v>3</v>
          </cell>
          <cell r="T2802">
            <v>3</v>
          </cell>
          <cell r="U2802">
            <v>16</v>
          </cell>
          <cell r="V2802">
            <v>2695.92</v>
          </cell>
          <cell r="W2802">
            <v>224</v>
          </cell>
          <cell r="X2802">
            <v>37844.959999999999</v>
          </cell>
          <cell r="Y2802">
            <v>75034</v>
          </cell>
          <cell r="Z2802" t="str">
            <v>SARASAVI INDUST</v>
          </cell>
          <cell r="AA2802">
            <v>523</v>
          </cell>
          <cell r="AB2802">
            <v>86523.03</v>
          </cell>
          <cell r="AC2802">
            <v>919</v>
          </cell>
        </row>
        <row r="2803">
          <cell r="F2803">
            <v>9166540</v>
          </cell>
          <cell r="G2803">
            <v>51</v>
          </cell>
          <cell r="H2803">
            <v>2</v>
          </cell>
          <cell r="I2803" t="str">
            <v>40</v>
          </cell>
          <cell r="J2803" t="str">
            <v>ARROW S</v>
          </cell>
          <cell r="K2803" t="str">
            <v>00/0</v>
          </cell>
          <cell r="L2803" t="str">
            <v/>
          </cell>
          <cell r="M2803" t="str">
            <v>B</v>
          </cell>
          <cell r="N2803" t="str">
            <v>N</v>
          </cell>
          <cell r="O2803">
            <v>199</v>
          </cell>
          <cell r="P2803">
            <v>86</v>
          </cell>
          <cell r="Q2803">
            <v>100.92</v>
          </cell>
          <cell r="R2803">
            <v>11</v>
          </cell>
          <cell r="S2803">
            <v>11</v>
          </cell>
          <cell r="T2803">
            <v>7</v>
          </cell>
          <cell r="U2803">
            <v>10</v>
          </cell>
          <cell r="V2803">
            <v>1641.36</v>
          </cell>
          <cell r="W2803">
            <v>284</v>
          </cell>
          <cell r="X2803">
            <v>47608.06</v>
          </cell>
          <cell r="Y2803">
            <v>75034</v>
          </cell>
          <cell r="Z2803" t="str">
            <v>SARASAVI INDUST</v>
          </cell>
          <cell r="AA2803">
            <v>516</v>
          </cell>
          <cell r="AB2803">
            <v>85527.55</v>
          </cell>
          <cell r="AC2803">
            <v>1028</v>
          </cell>
        </row>
        <row r="2804">
          <cell r="F2804">
            <v>9165541</v>
          </cell>
          <cell r="G2804">
            <v>51</v>
          </cell>
          <cell r="H2804">
            <v>2</v>
          </cell>
          <cell r="I2804" t="str">
            <v>41</v>
          </cell>
          <cell r="J2804" t="str">
            <v>DIAMOND S</v>
          </cell>
          <cell r="K2804" t="str">
            <v>00/0</v>
          </cell>
          <cell r="L2804" t="str">
            <v/>
          </cell>
          <cell r="M2804" t="str">
            <v>B</v>
          </cell>
          <cell r="N2804" t="str">
            <v>N</v>
          </cell>
          <cell r="O2804">
            <v>249</v>
          </cell>
          <cell r="P2804">
            <v>90</v>
          </cell>
          <cell r="Q2804">
            <v>105.61</v>
          </cell>
          <cell r="R2804">
            <v>14</v>
          </cell>
          <cell r="S2804">
            <v>12</v>
          </cell>
          <cell r="T2804">
            <v>19</v>
          </cell>
          <cell r="U2804">
            <v>15</v>
          </cell>
          <cell r="V2804">
            <v>3107.18</v>
          </cell>
          <cell r="W2804">
            <v>373</v>
          </cell>
          <cell r="X2804">
            <v>78573.22</v>
          </cell>
          <cell r="Y2804">
            <v>75034</v>
          </cell>
          <cell r="Z2804" t="str">
            <v>SARASAVI INDUST</v>
          </cell>
          <cell r="AA2804">
            <v>342</v>
          </cell>
          <cell r="AB2804">
            <v>70333.02</v>
          </cell>
          <cell r="AC2804">
            <v>506</v>
          </cell>
        </row>
        <row r="2805">
          <cell r="F2805">
            <v>9166541</v>
          </cell>
          <cell r="G2805">
            <v>51</v>
          </cell>
          <cell r="H2805">
            <v>2</v>
          </cell>
          <cell r="I2805" t="str">
            <v>41</v>
          </cell>
          <cell r="J2805" t="str">
            <v>DIAMOND S</v>
          </cell>
          <cell r="K2805" t="str">
            <v>00/0</v>
          </cell>
          <cell r="L2805" t="str">
            <v/>
          </cell>
          <cell r="M2805" t="str">
            <v>B</v>
          </cell>
          <cell r="N2805" t="str">
            <v>N</v>
          </cell>
          <cell r="O2805">
            <v>249</v>
          </cell>
          <cell r="P2805">
            <v>90.05</v>
          </cell>
          <cell r="Q2805">
            <v>105.61</v>
          </cell>
          <cell r="R2805">
            <v>10</v>
          </cell>
          <cell r="S2805">
            <v>5</v>
          </cell>
          <cell r="T2805">
            <v>12</v>
          </cell>
          <cell r="U2805">
            <v>18</v>
          </cell>
          <cell r="V2805">
            <v>3788.2</v>
          </cell>
          <cell r="W2805">
            <v>312</v>
          </cell>
          <cell r="X2805">
            <v>66159.38</v>
          </cell>
          <cell r="Y2805">
            <v>75034</v>
          </cell>
          <cell r="Z2805" t="str">
            <v>SARASAVI INDUST</v>
          </cell>
          <cell r="AA2805">
            <v>349</v>
          </cell>
          <cell r="AB2805">
            <v>71556.710000000006</v>
          </cell>
          <cell r="AC2805">
            <v>537</v>
          </cell>
        </row>
        <row r="2806">
          <cell r="F2806">
            <v>9162541</v>
          </cell>
          <cell r="G2806">
            <v>51</v>
          </cell>
          <cell r="H2806">
            <v>2</v>
          </cell>
          <cell r="I2806" t="str">
            <v>41</v>
          </cell>
          <cell r="J2806" t="str">
            <v>DIAMOND S</v>
          </cell>
          <cell r="K2806" t="str">
            <v>00/0</v>
          </cell>
          <cell r="L2806" t="str">
            <v/>
          </cell>
          <cell r="M2806" t="str">
            <v>B</v>
          </cell>
          <cell r="N2806" t="str">
            <v>N</v>
          </cell>
          <cell r="O2806">
            <v>249</v>
          </cell>
          <cell r="P2806">
            <v>90</v>
          </cell>
          <cell r="Q2806">
            <v>105.61</v>
          </cell>
          <cell r="R2806">
            <v>17</v>
          </cell>
          <cell r="S2806">
            <v>8</v>
          </cell>
          <cell r="T2806">
            <v>21</v>
          </cell>
          <cell r="U2806">
            <v>12</v>
          </cell>
          <cell r="V2806">
            <v>2521.92</v>
          </cell>
          <cell r="W2806">
            <v>479</v>
          </cell>
          <cell r="X2806">
            <v>100075.96</v>
          </cell>
          <cell r="Y2806">
            <v>75034</v>
          </cell>
          <cell r="Z2806" t="str">
            <v>SARASAVI INDUST</v>
          </cell>
          <cell r="AA2806">
            <v>593</v>
          </cell>
          <cell r="AB2806">
            <v>122625.1</v>
          </cell>
          <cell r="AC2806">
            <v>1044</v>
          </cell>
        </row>
        <row r="2807">
          <cell r="F2807">
            <v>9158542</v>
          </cell>
          <cell r="G2807">
            <v>51</v>
          </cell>
          <cell r="H2807">
            <v>2</v>
          </cell>
          <cell r="I2807" t="str">
            <v>42</v>
          </cell>
          <cell r="J2807" t="str">
            <v>SKIN TONE</v>
          </cell>
          <cell r="K2807" t="str">
            <v>00/0</v>
          </cell>
          <cell r="L2807" t="str">
            <v/>
          </cell>
          <cell r="M2807" t="str">
            <v>B</v>
          </cell>
          <cell r="N2807" t="str">
            <v>N</v>
          </cell>
          <cell r="O2807">
            <v>199</v>
          </cell>
          <cell r="P2807">
            <v>90</v>
          </cell>
          <cell r="Q2807">
            <v>105.61</v>
          </cell>
          <cell r="R2807">
            <v>23</v>
          </cell>
          <cell r="S2807">
            <v>19</v>
          </cell>
          <cell r="T2807">
            <v>24</v>
          </cell>
          <cell r="U2807">
            <v>27</v>
          </cell>
          <cell r="V2807">
            <v>4405.29</v>
          </cell>
          <cell r="W2807">
            <v>375</v>
          </cell>
          <cell r="X2807">
            <v>63145.77</v>
          </cell>
          <cell r="Y2807">
            <v>75034</v>
          </cell>
          <cell r="Z2807" t="str">
            <v>SARASAVI INDUST</v>
          </cell>
          <cell r="AA2807">
            <v>533</v>
          </cell>
          <cell r="AB2807">
            <v>88299.19</v>
          </cell>
          <cell r="AC2807">
            <v>567</v>
          </cell>
        </row>
        <row r="2808">
          <cell r="F2808">
            <v>9166543</v>
          </cell>
          <cell r="G2808">
            <v>51</v>
          </cell>
          <cell r="H2808">
            <v>2</v>
          </cell>
          <cell r="I2808" t="str">
            <v>43</v>
          </cell>
          <cell r="J2808" t="str">
            <v>SIMPLE PS</v>
          </cell>
          <cell r="K2808" t="str">
            <v>00/0</v>
          </cell>
          <cell r="L2808" t="str">
            <v/>
          </cell>
          <cell r="M2808" t="str">
            <v>B</v>
          </cell>
          <cell r="N2808" t="str">
            <v>N</v>
          </cell>
          <cell r="O2808">
            <v>229</v>
          </cell>
          <cell r="P2808">
            <v>90</v>
          </cell>
          <cell r="Q2808">
            <v>105.61</v>
          </cell>
          <cell r="R2808">
            <v>19</v>
          </cell>
          <cell r="S2808">
            <v>35</v>
          </cell>
          <cell r="T2808">
            <v>42</v>
          </cell>
          <cell r="U2808">
            <v>39</v>
          </cell>
          <cell r="V2808">
            <v>7310.49</v>
          </cell>
          <cell r="W2808">
            <v>842</v>
          </cell>
          <cell r="X2808">
            <v>164418.81</v>
          </cell>
          <cell r="Y2808">
            <v>75034</v>
          </cell>
          <cell r="Z2808" t="str">
            <v>SARASAVI INDUST</v>
          </cell>
          <cell r="AA2808">
            <v>757</v>
          </cell>
          <cell r="AB2808">
            <v>142538.09</v>
          </cell>
          <cell r="AC2808">
            <v>1152</v>
          </cell>
        </row>
        <row r="2809">
          <cell r="F2809">
            <v>9169543</v>
          </cell>
          <cell r="G2809">
            <v>51</v>
          </cell>
          <cell r="H2809">
            <v>2</v>
          </cell>
          <cell r="I2809" t="str">
            <v>43</v>
          </cell>
          <cell r="J2809" t="str">
            <v>SIMPLE PS</v>
          </cell>
          <cell r="K2809" t="str">
            <v>00/0</v>
          </cell>
          <cell r="L2809" t="str">
            <v/>
          </cell>
          <cell r="M2809" t="str">
            <v>B</v>
          </cell>
          <cell r="N2809" t="str">
            <v>N</v>
          </cell>
          <cell r="O2809">
            <v>229</v>
          </cell>
          <cell r="P2809">
            <v>90</v>
          </cell>
          <cell r="Q2809">
            <v>105.61</v>
          </cell>
          <cell r="R2809">
            <v>6</v>
          </cell>
          <cell r="S2809">
            <v>8</v>
          </cell>
          <cell r="T2809">
            <v>9</v>
          </cell>
          <cell r="U2809">
            <v>11</v>
          </cell>
          <cell r="V2809">
            <v>2094.3000000000002</v>
          </cell>
          <cell r="W2809">
            <v>306</v>
          </cell>
          <cell r="X2809">
            <v>59619.31</v>
          </cell>
          <cell r="Y2809">
            <v>75034</v>
          </cell>
          <cell r="Z2809" t="str">
            <v>SARASAVI INDUST</v>
          </cell>
          <cell r="AA2809">
            <v>284</v>
          </cell>
          <cell r="AB2809">
            <v>53760.08</v>
          </cell>
          <cell r="AC2809">
            <v>555</v>
          </cell>
        </row>
        <row r="2810">
          <cell r="F2810">
            <v>9160543</v>
          </cell>
          <cell r="G2810">
            <v>51</v>
          </cell>
          <cell r="H2810">
            <v>2</v>
          </cell>
          <cell r="I2810" t="str">
            <v>43</v>
          </cell>
          <cell r="J2810" t="str">
            <v>SIMPLE PS</v>
          </cell>
          <cell r="K2810" t="str">
            <v>00/0</v>
          </cell>
          <cell r="L2810" t="str">
            <v/>
          </cell>
          <cell r="M2810" t="str">
            <v>B</v>
          </cell>
          <cell r="N2810" t="str">
            <v>D</v>
          </cell>
          <cell r="O2810">
            <v>229</v>
          </cell>
          <cell r="P2810">
            <v>90</v>
          </cell>
          <cell r="Q2810">
            <v>105.61</v>
          </cell>
          <cell r="R2810">
            <v>9</v>
          </cell>
          <cell r="S2810">
            <v>3</v>
          </cell>
          <cell r="T2810">
            <v>5</v>
          </cell>
          <cell r="U2810">
            <v>6</v>
          </cell>
          <cell r="V2810">
            <v>1174.3800000000001</v>
          </cell>
          <cell r="W2810">
            <v>201</v>
          </cell>
          <cell r="X2810">
            <v>39097.050000000003</v>
          </cell>
          <cell r="Y2810">
            <v>75034</v>
          </cell>
          <cell r="Z2810" t="str">
            <v>SARASAVI INDUST</v>
          </cell>
          <cell r="AA2810">
            <v>238</v>
          </cell>
          <cell r="AB2810">
            <v>40217.300000000003</v>
          </cell>
          <cell r="AC2810">
            <v>75</v>
          </cell>
        </row>
        <row r="2811">
          <cell r="F2811">
            <v>9166550</v>
          </cell>
          <cell r="G2811">
            <v>51</v>
          </cell>
          <cell r="H2811">
            <v>2</v>
          </cell>
          <cell r="I2811" t="str">
            <v>50</v>
          </cell>
          <cell r="J2811" t="str">
            <v>BAMBOO SOCKS</v>
          </cell>
          <cell r="K2811" t="str">
            <v>00/0</v>
          </cell>
          <cell r="L2811" t="str">
            <v/>
          </cell>
          <cell r="M2811" t="str">
            <v>B</v>
          </cell>
          <cell r="N2811" t="str">
            <v>B</v>
          </cell>
          <cell r="O2811">
            <v>249</v>
          </cell>
          <cell r="P2811">
            <v>120</v>
          </cell>
          <cell r="Q2811">
            <v>140.82</v>
          </cell>
          <cell r="R2811">
            <v>6</v>
          </cell>
          <cell r="S2811">
            <v>4</v>
          </cell>
          <cell r="T2811">
            <v>1</v>
          </cell>
          <cell r="U2811">
            <v>7</v>
          </cell>
          <cell r="V2811">
            <v>1372.7</v>
          </cell>
          <cell r="W2811">
            <v>158</v>
          </cell>
          <cell r="X2811">
            <v>33253.160000000003</v>
          </cell>
          <cell r="Y2811">
            <v>75034</v>
          </cell>
          <cell r="Z2811" t="str">
            <v>SARASAVI INDUST</v>
          </cell>
          <cell r="AA2811">
            <v>63</v>
          </cell>
          <cell r="AB2811">
            <v>13407.66</v>
          </cell>
          <cell r="AC2811">
            <v>0</v>
          </cell>
        </row>
        <row r="2812">
          <cell r="F2812">
            <v>9162550</v>
          </cell>
          <cell r="G2812">
            <v>51</v>
          </cell>
          <cell r="H2812">
            <v>2</v>
          </cell>
          <cell r="I2812" t="str">
            <v>50</v>
          </cell>
          <cell r="J2812" t="str">
            <v>BAMBOO SOCKS</v>
          </cell>
          <cell r="K2812" t="str">
            <v>00/0</v>
          </cell>
          <cell r="L2812" t="str">
            <v/>
          </cell>
          <cell r="M2812" t="str">
            <v>B</v>
          </cell>
          <cell r="N2812" t="str">
            <v>B</v>
          </cell>
          <cell r="O2812">
            <v>249</v>
          </cell>
          <cell r="P2812">
            <v>120</v>
          </cell>
          <cell r="Q2812">
            <v>140.82</v>
          </cell>
          <cell r="R2812">
            <v>3</v>
          </cell>
          <cell r="S2812">
            <v>1</v>
          </cell>
          <cell r="T2812">
            <v>2</v>
          </cell>
          <cell r="U2812">
            <v>6</v>
          </cell>
          <cell r="V2812">
            <v>1202.44</v>
          </cell>
          <cell r="W2812">
            <v>188</v>
          </cell>
          <cell r="X2812">
            <v>39701.599999999999</v>
          </cell>
          <cell r="Y2812">
            <v>75034</v>
          </cell>
          <cell r="Z2812" t="str">
            <v>SARASAVI INDUST</v>
          </cell>
          <cell r="AA2812">
            <v>112</v>
          </cell>
          <cell r="AB2812">
            <v>22995.27</v>
          </cell>
          <cell r="AC2812">
            <v>0</v>
          </cell>
        </row>
        <row r="2813">
          <cell r="F2813">
            <v>9169550</v>
          </cell>
          <cell r="G2813">
            <v>51</v>
          </cell>
          <cell r="H2813">
            <v>2</v>
          </cell>
          <cell r="I2813" t="str">
            <v>50</v>
          </cell>
          <cell r="J2813" t="str">
            <v>BAMBOO SOCKS</v>
          </cell>
          <cell r="K2813" t="str">
            <v>00/0</v>
          </cell>
          <cell r="L2813" t="str">
            <v/>
          </cell>
          <cell r="M2813" t="str">
            <v>B</v>
          </cell>
          <cell r="N2813" t="str">
            <v>B</v>
          </cell>
          <cell r="O2813">
            <v>249</v>
          </cell>
          <cell r="P2813">
            <v>120</v>
          </cell>
          <cell r="Q2813">
            <v>140.82</v>
          </cell>
          <cell r="R2813">
            <v>12</v>
          </cell>
          <cell r="S2813">
            <v>3</v>
          </cell>
          <cell r="T2813">
            <v>7</v>
          </cell>
          <cell r="U2813">
            <v>6</v>
          </cell>
          <cell r="V2813">
            <v>1245</v>
          </cell>
          <cell r="W2813">
            <v>188</v>
          </cell>
          <cell r="X2813">
            <v>39478.160000000003</v>
          </cell>
          <cell r="Y2813">
            <v>75034</v>
          </cell>
          <cell r="Z2813" t="str">
            <v>SARASAVI INDUST</v>
          </cell>
          <cell r="AA2813">
            <v>124</v>
          </cell>
          <cell r="AB2813">
            <v>25219.26</v>
          </cell>
          <cell r="AC2813">
            <v>0</v>
          </cell>
        </row>
        <row r="2814">
          <cell r="F2814">
            <v>9164052</v>
          </cell>
          <cell r="G2814">
            <v>51</v>
          </cell>
          <cell r="H2814">
            <v>2</v>
          </cell>
          <cell r="I2814" t="str">
            <v>52</v>
          </cell>
          <cell r="J2814" t="str">
            <v>COTTON SOCKS</v>
          </cell>
          <cell r="K2814" t="str">
            <v>02/4</v>
          </cell>
          <cell r="L2814" t="str">
            <v>+</v>
          </cell>
          <cell r="M2814" t="str">
            <v>B</v>
          </cell>
          <cell r="N2814" t="str">
            <v>N</v>
          </cell>
          <cell r="O2814">
            <v>199</v>
          </cell>
          <cell r="P2814">
            <v>80</v>
          </cell>
          <cell r="Q2814">
            <v>93.88</v>
          </cell>
          <cell r="R2814">
            <v>61</v>
          </cell>
          <cell r="S2814">
            <v>40</v>
          </cell>
          <cell r="T2814">
            <v>48</v>
          </cell>
          <cell r="U2814">
            <v>61</v>
          </cell>
          <cell r="V2814">
            <v>10179.85</v>
          </cell>
          <cell r="W2814">
            <v>1007</v>
          </cell>
          <cell r="X2814">
            <v>169502.87</v>
          </cell>
          <cell r="Y2814">
            <v>75034</v>
          </cell>
          <cell r="Z2814" t="str">
            <v>SARASAVI INDUST</v>
          </cell>
          <cell r="AA2814">
            <v>1159</v>
          </cell>
          <cell r="AB2814">
            <v>191379.16</v>
          </cell>
          <cell r="AC2814">
            <v>1187</v>
          </cell>
        </row>
        <row r="2815">
          <cell r="F2815">
            <v>9166052</v>
          </cell>
          <cell r="G2815">
            <v>51</v>
          </cell>
          <cell r="H2815">
            <v>2</v>
          </cell>
          <cell r="I2815" t="str">
            <v>52</v>
          </cell>
          <cell r="J2815" t="str">
            <v>COTTON SOCKS</v>
          </cell>
          <cell r="K2815" t="str">
            <v>02/4</v>
          </cell>
          <cell r="L2815" t="str">
            <v>+</v>
          </cell>
          <cell r="M2815" t="str">
            <v>B</v>
          </cell>
          <cell r="N2815" t="str">
            <v>N</v>
          </cell>
          <cell r="O2815">
            <v>199</v>
          </cell>
          <cell r="P2815">
            <v>80</v>
          </cell>
          <cell r="Q2815">
            <v>93.88</v>
          </cell>
          <cell r="R2815">
            <v>312</v>
          </cell>
          <cell r="S2815">
            <v>225</v>
          </cell>
          <cell r="T2815">
            <v>253</v>
          </cell>
          <cell r="U2815">
            <v>254</v>
          </cell>
          <cell r="V2815">
            <v>42556.45</v>
          </cell>
          <cell r="W2815">
            <v>6585</v>
          </cell>
          <cell r="X2815">
            <v>1108224.5</v>
          </cell>
          <cell r="Y2815">
            <v>75034</v>
          </cell>
          <cell r="Z2815" t="str">
            <v>SARASAVI INDUST</v>
          </cell>
          <cell r="AA2815">
            <v>9435</v>
          </cell>
          <cell r="AB2815">
            <v>1413481.5</v>
          </cell>
          <cell r="AC2815">
            <v>10702</v>
          </cell>
        </row>
        <row r="2816">
          <cell r="F2816">
            <v>9168052</v>
          </cell>
          <cell r="G2816">
            <v>51</v>
          </cell>
          <cell r="H2816">
            <v>2</v>
          </cell>
          <cell r="I2816" t="str">
            <v>52</v>
          </cell>
          <cell r="J2816" t="str">
            <v>COTTON SOCKS</v>
          </cell>
          <cell r="K2816" t="str">
            <v>00/0</v>
          </cell>
          <cell r="L2816" t="str">
            <v>+</v>
          </cell>
          <cell r="M2816" t="str">
            <v>B</v>
          </cell>
          <cell r="N2816" t="str">
            <v>N</v>
          </cell>
          <cell r="O2816">
            <v>199</v>
          </cell>
          <cell r="P2816">
            <v>80</v>
          </cell>
          <cell r="Q2816">
            <v>93.88</v>
          </cell>
          <cell r="R2816">
            <v>41</v>
          </cell>
          <cell r="S2816">
            <v>32</v>
          </cell>
          <cell r="T2816">
            <v>34</v>
          </cell>
          <cell r="U2816">
            <v>37</v>
          </cell>
          <cell r="V2816">
            <v>6208.27</v>
          </cell>
          <cell r="W2816">
            <v>782</v>
          </cell>
          <cell r="X2816">
            <v>131045.26</v>
          </cell>
          <cell r="Y2816">
            <v>75034</v>
          </cell>
          <cell r="Z2816" t="str">
            <v>SARASAVI INDUST</v>
          </cell>
          <cell r="AA2816">
            <v>909</v>
          </cell>
          <cell r="AB2816">
            <v>150416.71</v>
          </cell>
          <cell r="AC2816">
            <v>987</v>
          </cell>
        </row>
        <row r="2817">
          <cell r="F2817">
            <v>9169052</v>
          </cell>
          <cell r="G2817">
            <v>51</v>
          </cell>
          <cell r="H2817">
            <v>2</v>
          </cell>
          <cell r="I2817" t="str">
            <v>52</v>
          </cell>
          <cell r="J2817" t="str">
            <v>COTTON SOCKS</v>
          </cell>
          <cell r="K2817" t="str">
            <v>23/6</v>
          </cell>
          <cell r="L2817" t="str">
            <v>+</v>
          </cell>
          <cell r="M2817" t="str">
            <v>B</v>
          </cell>
          <cell r="N2817" t="str">
            <v>N</v>
          </cell>
          <cell r="O2817">
            <v>169</v>
          </cell>
          <cell r="P2817">
            <v>80</v>
          </cell>
          <cell r="Q2817">
            <v>93.88</v>
          </cell>
          <cell r="R2817">
            <v>6</v>
          </cell>
          <cell r="S2817">
            <v>6</v>
          </cell>
          <cell r="T2817">
            <v>13</v>
          </cell>
          <cell r="U2817">
            <v>13</v>
          </cell>
          <cell r="V2817">
            <v>1856.06</v>
          </cell>
          <cell r="W2817">
            <v>297</v>
          </cell>
          <cell r="X2817">
            <v>42645.98</v>
          </cell>
          <cell r="Y2817">
            <v>75034</v>
          </cell>
          <cell r="Z2817" t="str">
            <v>SARASAVI INDUST</v>
          </cell>
          <cell r="AA2817">
            <v>460</v>
          </cell>
          <cell r="AB2817">
            <v>64110.29</v>
          </cell>
          <cell r="AC2817">
            <v>330</v>
          </cell>
        </row>
        <row r="2818">
          <cell r="F2818">
            <v>9169252</v>
          </cell>
          <cell r="G2818">
            <v>51</v>
          </cell>
          <cell r="H2818">
            <v>2</v>
          </cell>
          <cell r="I2818" t="str">
            <v>52</v>
          </cell>
          <cell r="J2818" t="str">
            <v>N-DIAMOND SOCK</v>
          </cell>
          <cell r="K2818" t="str">
            <v>00/0</v>
          </cell>
          <cell r="L2818" t="str">
            <v/>
          </cell>
          <cell r="M2818" t="str">
            <v>B</v>
          </cell>
          <cell r="N2818" t="str">
            <v>B</v>
          </cell>
          <cell r="O2818">
            <v>249</v>
          </cell>
          <cell r="P2818">
            <v>120</v>
          </cell>
          <cell r="Q2818">
            <v>140.82</v>
          </cell>
          <cell r="R2818">
            <v>5</v>
          </cell>
          <cell r="S2818">
            <v>2</v>
          </cell>
          <cell r="T2818">
            <v>3</v>
          </cell>
          <cell r="U2818">
            <v>4</v>
          </cell>
          <cell r="V2818">
            <v>851.28</v>
          </cell>
          <cell r="W2818">
            <v>178</v>
          </cell>
          <cell r="X2818">
            <v>37498.92</v>
          </cell>
          <cell r="Y2818">
            <v>75034</v>
          </cell>
          <cell r="Z2818" t="str">
            <v>SARASAVI INDUST</v>
          </cell>
          <cell r="AA2818">
            <v>101</v>
          </cell>
          <cell r="AB2818">
            <v>20441.439999999999</v>
          </cell>
          <cell r="AC2818">
            <v>0</v>
          </cell>
        </row>
        <row r="2819">
          <cell r="F2819">
            <v>9168252</v>
          </cell>
          <cell r="G2819">
            <v>51</v>
          </cell>
          <cell r="H2819">
            <v>2</v>
          </cell>
          <cell r="I2819" t="str">
            <v>52</v>
          </cell>
          <cell r="J2819" t="str">
            <v>N-DIAMOND SOCK</v>
          </cell>
          <cell r="K2819" t="str">
            <v>00/0</v>
          </cell>
          <cell r="L2819" t="str">
            <v/>
          </cell>
          <cell r="M2819" t="str">
            <v>B</v>
          </cell>
          <cell r="N2819" t="str">
            <v>B</v>
          </cell>
          <cell r="O2819">
            <v>249</v>
          </cell>
          <cell r="P2819">
            <v>120</v>
          </cell>
          <cell r="Q2819">
            <v>140.82</v>
          </cell>
          <cell r="R2819">
            <v>2</v>
          </cell>
          <cell r="S2819">
            <v>5</v>
          </cell>
          <cell r="T2819">
            <v>1</v>
          </cell>
          <cell r="U2819">
            <v>7</v>
          </cell>
          <cell r="V2819">
            <v>1489.74</v>
          </cell>
          <cell r="W2819">
            <v>138</v>
          </cell>
          <cell r="X2819">
            <v>29198.92</v>
          </cell>
          <cell r="Y2819">
            <v>75034</v>
          </cell>
          <cell r="Z2819" t="str">
            <v>SARASAVI INDUST</v>
          </cell>
          <cell r="AA2819">
            <v>72</v>
          </cell>
          <cell r="AB2819">
            <v>14439.91</v>
          </cell>
          <cell r="AC2819">
            <v>0</v>
          </cell>
        </row>
        <row r="2820">
          <cell r="F2820">
            <v>9162052</v>
          </cell>
          <cell r="G2820">
            <v>51</v>
          </cell>
          <cell r="H2820">
            <v>2</v>
          </cell>
          <cell r="I2820" t="str">
            <v>52</v>
          </cell>
          <cell r="J2820" t="str">
            <v>COTTON SOCKS</v>
          </cell>
          <cell r="K2820" t="str">
            <v>02/4</v>
          </cell>
          <cell r="L2820" t="str">
            <v>+</v>
          </cell>
          <cell r="M2820" t="str">
            <v>B</v>
          </cell>
          <cell r="N2820" t="str">
            <v>N</v>
          </cell>
          <cell r="O2820">
            <v>199</v>
          </cell>
          <cell r="P2820">
            <v>80</v>
          </cell>
          <cell r="Q2820">
            <v>93.88</v>
          </cell>
          <cell r="R2820">
            <v>69</v>
          </cell>
          <cell r="S2820">
            <v>75</v>
          </cell>
          <cell r="T2820">
            <v>89</v>
          </cell>
          <cell r="U2820">
            <v>75</v>
          </cell>
          <cell r="V2820">
            <v>12476.05</v>
          </cell>
          <cell r="W2820">
            <v>1593</v>
          </cell>
          <cell r="X2820">
            <v>268030.8</v>
          </cell>
          <cell r="Y2820">
            <v>75034</v>
          </cell>
          <cell r="Z2820" t="str">
            <v>SARASAVI INDUST</v>
          </cell>
          <cell r="AA2820">
            <v>1761</v>
          </cell>
          <cell r="AB2820">
            <v>291919.49</v>
          </cell>
          <cell r="AC2820">
            <v>1280</v>
          </cell>
        </row>
        <row r="2821">
          <cell r="F2821">
            <v>9166353</v>
          </cell>
          <cell r="G2821">
            <v>51</v>
          </cell>
          <cell r="H2821">
            <v>2</v>
          </cell>
          <cell r="I2821" t="str">
            <v>53</v>
          </cell>
          <cell r="J2821" t="str">
            <v>FREE WELT SOCK</v>
          </cell>
          <cell r="K2821" t="str">
            <v>00/0</v>
          </cell>
          <cell r="L2821" t="str">
            <v/>
          </cell>
          <cell r="M2821" t="str">
            <v>B</v>
          </cell>
          <cell r="N2821" t="str">
            <v>W</v>
          </cell>
          <cell r="O2821">
            <v>249</v>
          </cell>
          <cell r="P2821">
            <v>120</v>
          </cell>
          <cell r="Q2821">
            <v>140.82</v>
          </cell>
          <cell r="R2821">
            <v>0</v>
          </cell>
          <cell r="S2821">
            <v>0</v>
          </cell>
          <cell r="T2821">
            <v>0</v>
          </cell>
          <cell r="U2821">
            <v>0</v>
          </cell>
          <cell r="V2821">
            <v>0</v>
          </cell>
          <cell r="W2821">
            <v>0</v>
          </cell>
          <cell r="X2821">
            <v>0</v>
          </cell>
          <cell r="Y2821">
            <v>75034</v>
          </cell>
          <cell r="Z2821" t="str">
            <v>SARASAVI INDUST</v>
          </cell>
          <cell r="AA2821">
            <v>0</v>
          </cell>
          <cell r="AB2821">
            <v>0</v>
          </cell>
          <cell r="AC2821">
            <v>0</v>
          </cell>
        </row>
        <row r="2822">
          <cell r="F2822">
            <v>9162353</v>
          </cell>
          <cell r="G2822">
            <v>51</v>
          </cell>
          <cell r="H2822">
            <v>2</v>
          </cell>
          <cell r="I2822" t="str">
            <v>53</v>
          </cell>
          <cell r="J2822" t="str">
            <v>FREE WELT SOCK</v>
          </cell>
          <cell r="K2822" t="str">
            <v>00/0</v>
          </cell>
          <cell r="L2822" t="str">
            <v/>
          </cell>
          <cell r="M2822" t="str">
            <v>B</v>
          </cell>
          <cell r="N2822" t="str">
            <v>W</v>
          </cell>
          <cell r="O2822">
            <v>249</v>
          </cell>
          <cell r="P2822">
            <v>120</v>
          </cell>
          <cell r="Q2822">
            <v>140.82</v>
          </cell>
          <cell r="R2822">
            <v>0</v>
          </cell>
          <cell r="S2822">
            <v>0</v>
          </cell>
          <cell r="T2822">
            <v>0</v>
          </cell>
          <cell r="U2822">
            <v>0</v>
          </cell>
          <cell r="V2822">
            <v>0</v>
          </cell>
          <cell r="W2822">
            <v>0</v>
          </cell>
          <cell r="X2822">
            <v>0</v>
          </cell>
          <cell r="Y2822">
            <v>75034</v>
          </cell>
          <cell r="Z2822" t="str">
            <v>SARASAVI INDUST</v>
          </cell>
          <cell r="AA2822">
            <v>0</v>
          </cell>
          <cell r="AB2822">
            <v>0</v>
          </cell>
          <cell r="AC2822">
            <v>0</v>
          </cell>
        </row>
        <row r="2823">
          <cell r="F2823">
            <v>9166656</v>
          </cell>
          <cell r="G2823">
            <v>51</v>
          </cell>
          <cell r="H2823">
            <v>2</v>
          </cell>
          <cell r="I2823" t="str">
            <v>56</v>
          </cell>
          <cell r="J2823" t="str">
            <v>H-BAMBOO SOCKS</v>
          </cell>
          <cell r="K2823" t="str">
            <v>00/0</v>
          </cell>
          <cell r="L2823" t="str">
            <v/>
          </cell>
          <cell r="M2823" t="str">
            <v>B</v>
          </cell>
          <cell r="N2823" t="str">
            <v>B</v>
          </cell>
          <cell r="O2823">
            <v>229</v>
          </cell>
          <cell r="P2823">
            <v>105</v>
          </cell>
          <cell r="Q2823">
            <v>123.21</v>
          </cell>
          <cell r="R2823">
            <v>0</v>
          </cell>
          <cell r="S2823">
            <v>0</v>
          </cell>
          <cell r="T2823">
            <v>7</v>
          </cell>
          <cell r="U2823">
            <v>0</v>
          </cell>
          <cell r="V2823">
            <v>0</v>
          </cell>
          <cell r="W2823">
            <v>127</v>
          </cell>
          <cell r="X2823">
            <v>24828.35</v>
          </cell>
          <cell r="Y2823">
            <v>75034</v>
          </cell>
          <cell r="Z2823" t="str">
            <v>SARASAVI INDUST</v>
          </cell>
          <cell r="AA2823">
            <v>123</v>
          </cell>
          <cell r="AB2823">
            <v>24074.79</v>
          </cell>
          <cell r="AC2823">
            <v>0</v>
          </cell>
        </row>
        <row r="2824">
          <cell r="F2824">
            <v>9169556</v>
          </cell>
          <cell r="G2824">
            <v>51</v>
          </cell>
          <cell r="H2824">
            <v>2</v>
          </cell>
          <cell r="I2824" t="str">
            <v>56</v>
          </cell>
          <cell r="J2824" t="str">
            <v>COBRA</v>
          </cell>
          <cell r="K2824" t="str">
            <v>00/0</v>
          </cell>
          <cell r="L2824" t="str">
            <v/>
          </cell>
          <cell r="M2824" t="str">
            <v>B</v>
          </cell>
          <cell r="N2824" t="str">
            <v>D</v>
          </cell>
          <cell r="O2824">
            <v>249</v>
          </cell>
          <cell r="P2824">
            <v>92</v>
          </cell>
          <cell r="Q2824">
            <v>107.96</v>
          </cell>
          <cell r="R2824">
            <v>40</v>
          </cell>
          <cell r="S2824">
            <v>9</v>
          </cell>
          <cell r="T2824">
            <v>7</v>
          </cell>
          <cell r="U2824">
            <v>17</v>
          </cell>
          <cell r="V2824">
            <v>3617.94</v>
          </cell>
          <cell r="W2824">
            <v>374</v>
          </cell>
          <cell r="X2824">
            <v>76789.88</v>
          </cell>
          <cell r="Y2824">
            <v>75034</v>
          </cell>
          <cell r="Z2824" t="str">
            <v>SARASAVI INDUST</v>
          </cell>
          <cell r="AA2824">
            <v>367</v>
          </cell>
          <cell r="AB2824">
            <v>76059.94</v>
          </cell>
          <cell r="AC2824">
            <v>629</v>
          </cell>
        </row>
        <row r="2825">
          <cell r="F2825">
            <v>9162656</v>
          </cell>
          <cell r="G2825">
            <v>51</v>
          </cell>
          <cell r="H2825">
            <v>2</v>
          </cell>
          <cell r="I2825" t="str">
            <v>56</v>
          </cell>
          <cell r="J2825" t="str">
            <v>H-BAMBOO SOCKS</v>
          </cell>
          <cell r="K2825" t="str">
            <v>00/0</v>
          </cell>
          <cell r="L2825" t="str">
            <v/>
          </cell>
          <cell r="M2825" t="str">
            <v>B</v>
          </cell>
          <cell r="N2825" t="str">
            <v>B</v>
          </cell>
          <cell r="O2825">
            <v>229</v>
          </cell>
          <cell r="P2825">
            <v>105</v>
          </cell>
          <cell r="Q2825">
            <v>123.21</v>
          </cell>
          <cell r="R2825">
            <v>1</v>
          </cell>
          <cell r="S2825">
            <v>3</v>
          </cell>
          <cell r="T2825">
            <v>3</v>
          </cell>
          <cell r="U2825">
            <v>3</v>
          </cell>
          <cell r="V2825">
            <v>587.19000000000005</v>
          </cell>
          <cell r="W2825">
            <v>235</v>
          </cell>
          <cell r="X2825">
            <v>45702.93</v>
          </cell>
          <cell r="Y2825">
            <v>75034</v>
          </cell>
          <cell r="Z2825" t="str">
            <v>SARASAVI INDUST</v>
          </cell>
          <cell r="AA2825">
            <v>65</v>
          </cell>
          <cell r="AB2825">
            <v>12722.45</v>
          </cell>
          <cell r="AC2825">
            <v>0</v>
          </cell>
        </row>
        <row r="2826">
          <cell r="F2826">
            <v>9162556</v>
          </cell>
          <cell r="G2826">
            <v>51</v>
          </cell>
          <cell r="H2826">
            <v>2</v>
          </cell>
          <cell r="I2826" t="str">
            <v>56</v>
          </cell>
          <cell r="J2826" t="str">
            <v>COBRA</v>
          </cell>
          <cell r="K2826" t="str">
            <v>00/0</v>
          </cell>
          <cell r="L2826" t="str">
            <v/>
          </cell>
          <cell r="M2826" t="str">
            <v>B</v>
          </cell>
          <cell r="N2826" t="str">
            <v>D</v>
          </cell>
          <cell r="O2826">
            <v>249</v>
          </cell>
          <cell r="P2826">
            <v>92</v>
          </cell>
          <cell r="Q2826">
            <v>107.96</v>
          </cell>
          <cell r="R2826">
            <v>13</v>
          </cell>
          <cell r="S2826">
            <v>6</v>
          </cell>
          <cell r="T2826">
            <v>18</v>
          </cell>
          <cell r="U2826">
            <v>16</v>
          </cell>
          <cell r="V2826">
            <v>3341.28</v>
          </cell>
          <cell r="W2826">
            <v>408</v>
          </cell>
          <cell r="X2826">
            <v>85502.62</v>
          </cell>
          <cell r="Y2826">
            <v>75034</v>
          </cell>
          <cell r="Z2826" t="str">
            <v>SARASAVI INDUST</v>
          </cell>
          <cell r="AA2826">
            <v>393</v>
          </cell>
          <cell r="AB2826">
            <v>81859.27</v>
          </cell>
          <cell r="AC2826">
            <v>629</v>
          </cell>
        </row>
        <row r="2827">
          <cell r="F2827">
            <v>9164059</v>
          </cell>
          <cell r="G2827">
            <v>51</v>
          </cell>
          <cell r="H2827">
            <v>2</v>
          </cell>
          <cell r="I2827" t="str">
            <v>59</v>
          </cell>
          <cell r="J2827" t="str">
            <v>ECO-SOCKS</v>
          </cell>
          <cell r="K2827" t="str">
            <v>00/0</v>
          </cell>
          <cell r="L2827" t="str">
            <v/>
          </cell>
          <cell r="M2827" t="str">
            <v>B</v>
          </cell>
          <cell r="N2827" t="str">
            <v>N</v>
          </cell>
          <cell r="O2827">
            <v>99</v>
          </cell>
          <cell r="P2827">
            <v>48</v>
          </cell>
          <cell r="Q2827">
            <v>56.33</v>
          </cell>
          <cell r="R2827">
            <v>30</v>
          </cell>
          <cell r="S2827">
            <v>24</v>
          </cell>
          <cell r="T2827">
            <v>24</v>
          </cell>
          <cell r="U2827">
            <v>26</v>
          </cell>
          <cell r="V2827">
            <v>2200.12</v>
          </cell>
          <cell r="W2827">
            <v>697</v>
          </cell>
          <cell r="X2827">
            <v>58493.36</v>
          </cell>
          <cell r="Y2827">
            <v>75034</v>
          </cell>
          <cell r="Z2827" t="str">
            <v>SARASAVI INDUST</v>
          </cell>
          <cell r="AA2827">
            <v>744</v>
          </cell>
          <cell r="AB2827">
            <v>61710.8</v>
          </cell>
          <cell r="AC2827">
            <v>501</v>
          </cell>
        </row>
        <row r="2828">
          <cell r="F2828">
            <v>9161059</v>
          </cell>
          <cell r="G2828">
            <v>51</v>
          </cell>
          <cell r="H2828">
            <v>2</v>
          </cell>
          <cell r="I2828" t="str">
            <v>59</v>
          </cell>
          <cell r="J2828" t="str">
            <v>ECO-SOCKS</v>
          </cell>
          <cell r="K2828" t="str">
            <v>00/0</v>
          </cell>
          <cell r="L2828" t="str">
            <v/>
          </cell>
          <cell r="M2828" t="str">
            <v>B</v>
          </cell>
          <cell r="N2828" t="str">
            <v>N</v>
          </cell>
          <cell r="O2828">
            <v>99</v>
          </cell>
          <cell r="P2828">
            <v>48</v>
          </cell>
          <cell r="Q2828">
            <v>56.33</v>
          </cell>
          <cell r="R2828">
            <v>70</v>
          </cell>
          <cell r="S2828">
            <v>58</v>
          </cell>
          <cell r="T2828">
            <v>61</v>
          </cell>
          <cell r="U2828">
            <v>56</v>
          </cell>
          <cell r="V2828">
            <v>4683.6899999999996</v>
          </cell>
          <cell r="W2828">
            <v>2072</v>
          </cell>
          <cell r="X2828">
            <v>175988.21</v>
          </cell>
          <cell r="Y2828">
            <v>75034</v>
          </cell>
          <cell r="Z2828" t="str">
            <v>SARASAVI INDUST</v>
          </cell>
          <cell r="AA2828">
            <v>2351</v>
          </cell>
          <cell r="AB2828">
            <v>194388.99</v>
          </cell>
          <cell r="AC2828">
            <v>2734</v>
          </cell>
        </row>
        <row r="2829">
          <cell r="F2829">
            <v>9166059</v>
          </cell>
          <cell r="G2829">
            <v>51</v>
          </cell>
          <cell r="H2829">
            <v>2</v>
          </cell>
          <cell r="I2829" t="str">
            <v>59</v>
          </cell>
          <cell r="J2829" t="str">
            <v>ECO-SOCKS</v>
          </cell>
          <cell r="K2829" t="str">
            <v>00/0</v>
          </cell>
          <cell r="L2829" t="str">
            <v/>
          </cell>
          <cell r="M2829" t="str">
            <v>B</v>
          </cell>
          <cell r="N2829" t="str">
            <v>N</v>
          </cell>
          <cell r="O2829">
            <v>99</v>
          </cell>
          <cell r="P2829">
            <v>48</v>
          </cell>
          <cell r="Q2829">
            <v>56.33</v>
          </cell>
          <cell r="R2829">
            <v>55</v>
          </cell>
          <cell r="S2829">
            <v>41</v>
          </cell>
          <cell r="T2829">
            <v>27</v>
          </cell>
          <cell r="U2829">
            <v>63</v>
          </cell>
          <cell r="V2829">
            <v>5259.08</v>
          </cell>
          <cell r="W2829">
            <v>1197</v>
          </cell>
          <cell r="X2829">
            <v>101016.13</v>
          </cell>
          <cell r="Y2829">
            <v>75034</v>
          </cell>
          <cell r="Z2829" t="str">
            <v>SARASAVI INDUST</v>
          </cell>
          <cell r="AA2829">
            <v>2235</v>
          </cell>
          <cell r="AB2829">
            <v>186235.04</v>
          </cell>
          <cell r="AC2829">
            <v>3275</v>
          </cell>
        </row>
        <row r="2830">
          <cell r="F2830">
            <v>9169059</v>
          </cell>
          <cell r="G2830">
            <v>51</v>
          </cell>
          <cell r="H2830">
            <v>2</v>
          </cell>
          <cell r="I2830" t="str">
            <v>59</v>
          </cell>
          <cell r="J2830" t="str">
            <v>ECO-SOCKS</v>
          </cell>
          <cell r="K2830" t="str">
            <v>00/0</v>
          </cell>
          <cell r="L2830" t="str">
            <v/>
          </cell>
          <cell r="M2830" t="str">
            <v>B</v>
          </cell>
          <cell r="N2830" t="str">
            <v>N</v>
          </cell>
          <cell r="O2830">
            <v>99</v>
          </cell>
          <cell r="P2830">
            <v>48</v>
          </cell>
          <cell r="Q2830">
            <v>56.33</v>
          </cell>
          <cell r="R2830">
            <v>10</v>
          </cell>
          <cell r="S2830">
            <v>9</v>
          </cell>
          <cell r="T2830">
            <v>13</v>
          </cell>
          <cell r="U2830">
            <v>9</v>
          </cell>
          <cell r="V2830">
            <v>761.58</v>
          </cell>
          <cell r="W2830">
            <v>433</v>
          </cell>
          <cell r="X2830">
            <v>36458.43</v>
          </cell>
          <cell r="Y2830">
            <v>75034</v>
          </cell>
          <cell r="Z2830" t="str">
            <v>SARASAVI INDUST</v>
          </cell>
          <cell r="AA2830">
            <v>414</v>
          </cell>
          <cell r="AB2830">
            <v>24353.48</v>
          </cell>
          <cell r="AC2830">
            <v>211</v>
          </cell>
        </row>
        <row r="2831">
          <cell r="F2831">
            <v>9168461</v>
          </cell>
          <cell r="G2831">
            <v>51</v>
          </cell>
          <cell r="H2831">
            <v>2</v>
          </cell>
          <cell r="I2831" t="str">
            <v>61</v>
          </cell>
          <cell r="J2831" t="str">
            <v>LINE SOCKS</v>
          </cell>
          <cell r="K2831" t="str">
            <v>00/0</v>
          </cell>
          <cell r="L2831" t="str">
            <v/>
          </cell>
          <cell r="M2831" t="str">
            <v>B</v>
          </cell>
          <cell r="N2831" t="str">
            <v>B</v>
          </cell>
          <cell r="O2831">
            <v>249</v>
          </cell>
          <cell r="P2831">
            <v>120</v>
          </cell>
          <cell r="Q2831">
            <v>140.82</v>
          </cell>
          <cell r="R2831">
            <v>2</v>
          </cell>
          <cell r="S2831">
            <v>3</v>
          </cell>
          <cell r="T2831">
            <v>1</v>
          </cell>
          <cell r="U2831">
            <v>6</v>
          </cell>
          <cell r="V2831">
            <v>1181.1600000000001</v>
          </cell>
          <cell r="W2831">
            <v>124</v>
          </cell>
          <cell r="X2831">
            <v>26134.32</v>
          </cell>
          <cell r="Y2831">
            <v>75034</v>
          </cell>
          <cell r="Z2831" t="str">
            <v>SARASAVI INDUST</v>
          </cell>
          <cell r="AA2831">
            <v>52</v>
          </cell>
          <cell r="AB2831">
            <v>10938.96</v>
          </cell>
          <cell r="AC2831">
            <v>0</v>
          </cell>
        </row>
        <row r="2832">
          <cell r="F2832">
            <v>9166461</v>
          </cell>
          <cell r="G2832">
            <v>51</v>
          </cell>
          <cell r="H2832">
            <v>2</v>
          </cell>
          <cell r="I2832" t="str">
            <v>61</v>
          </cell>
          <cell r="J2832" t="str">
            <v>LINE SOCKS</v>
          </cell>
          <cell r="K2832" t="str">
            <v>00/0</v>
          </cell>
          <cell r="L2832" t="str">
            <v/>
          </cell>
          <cell r="M2832" t="str">
            <v>B</v>
          </cell>
          <cell r="N2832" t="str">
            <v>B</v>
          </cell>
          <cell r="O2832">
            <v>249</v>
          </cell>
          <cell r="P2832">
            <v>120</v>
          </cell>
          <cell r="Q2832">
            <v>140.82</v>
          </cell>
          <cell r="R2832">
            <v>5</v>
          </cell>
          <cell r="S2832">
            <v>1</v>
          </cell>
          <cell r="T2832">
            <v>3</v>
          </cell>
          <cell r="U2832">
            <v>7</v>
          </cell>
          <cell r="V2832">
            <v>1489.74</v>
          </cell>
          <cell r="W2832">
            <v>117</v>
          </cell>
          <cell r="X2832">
            <v>24750.98</v>
          </cell>
          <cell r="Y2832">
            <v>75034</v>
          </cell>
          <cell r="Z2832" t="str">
            <v>SARASAVI INDUST</v>
          </cell>
          <cell r="AA2832">
            <v>57</v>
          </cell>
          <cell r="AB2832">
            <v>11715.78</v>
          </cell>
          <cell r="AC2832">
            <v>0</v>
          </cell>
        </row>
        <row r="2833">
          <cell r="F2833">
            <v>9169588</v>
          </cell>
          <cell r="G2833">
            <v>51</v>
          </cell>
          <cell r="H2833">
            <v>2</v>
          </cell>
          <cell r="I2833" t="str">
            <v>88</v>
          </cell>
          <cell r="J2833" t="str">
            <v>H-LINE SOCKS</v>
          </cell>
          <cell r="K2833" t="str">
            <v>00/0</v>
          </cell>
          <cell r="L2833" t="str">
            <v/>
          </cell>
          <cell r="M2833" t="str">
            <v>B</v>
          </cell>
          <cell r="N2833" t="str">
            <v>B</v>
          </cell>
          <cell r="O2833">
            <v>229</v>
          </cell>
          <cell r="P2833">
            <v>105</v>
          </cell>
          <cell r="Q2833">
            <v>123.21</v>
          </cell>
          <cell r="R2833">
            <v>3</v>
          </cell>
          <cell r="S2833">
            <v>2</v>
          </cell>
          <cell r="T2833">
            <v>2</v>
          </cell>
          <cell r="U2833">
            <v>2</v>
          </cell>
          <cell r="V2833">
            <v>391.46</v>
          </cell>
          <cell r="W2833">
            <v>135</v>
          </cell>
          <cell r="X2833">
            <v>26129.95</v>
          </cell>
          <cell r="Y2833">
            <v>75034</v>
          </cell>
          <cell r="Z2833" t="str">
            <v>SARASAVI INDUST</v>
          </cell>
          <cell r="AA2833">
            <v>116</v>
          </cell>
          <cell r="AB2833">
            <v>22078.31</v>
          </cell>
          <cell r="AC2833">
            <v>0</v>
          </cell>
        </row>
        <row r="2834">
          <cell r="F2834">
            <v>9166588</v>
          </cell>
          <cell r="G2834">
            <v>51</v>
          </cell>
          <cell r="H2834">
            <v>2</v>
          </cell>
          <cell r="I2834" t="str">
            <v>88</v>
          </cell>
          <cell r="J2834" t="str">
            <v>H-LINE SOCKS</v>
          </cell>
          <cell r="K2834" t="str">
            <v>00/0</v>
          </cell>
          <cell r="L2834" t="str">
            <v/>
          </cell>
          <cell r="M2834" t="str">
            <v>B</v>
          </cell>
          <cell r="N2834" t="str">
            <v>B</v>
          </cell>
          <cell r="O2834">
            <v>229</v>
          </cell>
          <cell r="P2834">
            <v>105</v>
          </cell>
          <cell r="Q2834">
            <v>123.21</v>
          </cell>
          <cell r="R2834">
            <v>3</v>
          </cell>
          <cell r="S2834">
            <v>4</v>
          </cell>
          <cell r="T2834">
            <v>2</v>
          </cell>
          <cell r="U2834">
            <v>5</v>
          </cell>
          <cell r="V2834">
            <v>978.65</v>
          </cell>
          <cell r="W2834">
            <v>218</v>
          </cell>
          <cell r="X2834">
            <v>42277.64</v>
          </cell>
          <cell r="Y2834">
            <v>75034</v>
          </cell>
          <cell r="Z2834" t="str">
            <v>SARASAVI INDUST</v>
          </cell>
          <cell r="AA2834">
            <v>175</v>
          </cell>
          <cell r="AB2834">
            <v>33362.14</v>
          </cell>
          <cell r="AC2834">
            <v>0</v>
          </cell>
        </row>
        <row r="2835">
          <cell r="F2835">
            <v>9190090</v>
          </cell>
          <cell r="G2835">
            <v>51</v>
          </cell>
          <cell r="H2835">
            <v>2</v>
          </cell>
          <cell r="I2835" t="str">
            <v>90</v>
          </cell>
          <cell r="J2835" t="str">
            <v>SOCKS PACK</v>
          </cell>
          <cell r="K2835" t="str">
            <v>00/0</v>
          </cell>
          <cell r="L2835" t="str">
            <v/>
          </cell>
          <cell r="M2835" t="str">
            <v>B</v>
          </cell>
          <cell r="N2835" t="str">
            <v>N</v>
          </cell>
          <cell r="O2835">
            <v>399</v>
          </cell>
          <cell r="P2835">
            <v>171</v>
          </cell>
          <cell r="Q2835">
            <v>200.66</v>
          </cell>
          <cell r="R2835">
            <v>41</v>
          </cell>
          <cell r="S2835">
            <v>25</v>
          </cell>
          <cell r="T2835">
            <v>12</v>
          </cell>
          <cell r="U2835">
            <v>57</v>
          </cell>
          <cell r="V2835">
            <v>18961.21</v>
          </cell>
          <cell r="W2835">
            <v>581</v>
          </cell>
          <cell r="X2835">
            <v>195613.54</v>
          </cell>
          <cell r="Y2835">
            <v>75034</v>
          </cell>
          <cell r="Z2835" t="str">
            <v>SARASAVI INDUST</v>
          </cell>
          <cell r="AA2835">
            <v>910</v>
          </cell>
          <cell r="AB2835">
            <v>296710.39</v>
          </cell>
          <cell r="AC2835">
            <v>928</v>
          </cell>
        </row>
        <row r="2836">
          <cell r="F2836">
            <v>9190003</v>
          </cell>
          <cell r="G2836">
            <v>51</v>
          </cell>
          <cell r="H2836">
            <v>4</v>
          </cell>
          <cell r="I2836" t="str">
            <v>03</v>
          </cell>
          <cell r="J2836" t="str">
            <v>HALF-S2</v>
          </cell>
          <cell r="K2836" t="str">
            <v>07/8</v>
          </cell>
          <cell r="L2836" t="str">
            <v>-</v>
          </cell>
          <cell r="M2836" t="str">
            <v>P</v>
          </cell>
          <cell r="N2836" t="str">
            <v>D</v>
          </cell>
          <cell r="O2836">
            <v>140</v>
          </cell>
          <cell r="P2836">
            <v>75</v>
          </cell>
          <cell r="Q2836">
            <v>88.01</v>
          </cell>
          <cell r="R2836">
            <v>0</v>
          </cell>
          <cell r="S2836">
            <v>0</v>
          </cell>
          <cell r="T2836">
            <v>0</v>
          </cell>
          <cell r="U2836">
            <v>0</v>
          </cell>
          <cell r="V2836">
            <v>0</v>
          </cell>
          <cell r="W2836">
            <v>0</v>
          </cell>
          <cell r="X2836">
            <v>0</v>
          </cell>
          <cell r="Y2836">
            <v>75034</v>
          </cell>
          <cell r="Z2836" t="str">
            <v>SARASAVI INDUST</v>
          </cell>
          <cell r="AA2836">
            <v>0</v>
          </cell>
          <cell r="AB2836">
            <v>0</v>
          </cell>
          <cell r="AC2836">
            <v>18</v>
          </cell>
        </row>
        <row r="2837">
          <cell r="F2837">
            <v>9161535</v>
          </cell>
          <cell r="G2837">
            <v>51</v>
          </cell>
          <cell r="H2837">
            <v>4</v>
          </cell>
          <cell r="I2837" t="str">
            <v>35</v>
          </cell>
          <cell r="J2837" t="str">
            <v>POWER-SOCK</v>
          </cell>
          <cell r="K2837" t="str">
            <v>00/0</v>
          </cell>
          <cell r="L2837" t="str">
            <v/>
          </cell>
          <cell r="M2837" t="str">
            <v>B</v>
          </cell>
          <cell r="N2837" t="str">
            <v>N</v>
          </cell>
          <cell r="O2837">
            <v>199</v>
          </cell>
          <cell r="P2837">
            <v>86</v>
          </cell>
          <cell r="Q2837">
            <v>100.92</v>
          </cell>
          <cell r="R2837">
            <v>73</v>
          </cell>
          <cell r="S2837">
            <v>51</v>
          </cell>
          <cell r="T2837">
            <v>60</v>
          </cell>
          <cell r="U2837">
            <v>60</v>
          </cell>
          <cell r="V2837">
            <v>9873.66</v>
          </cell>
          <cell r="W2837">
            <v>1343</v>
          </cell>
          <cell r="X2837">
            <v>225925.16</v>
          </cell>
          <cell r="Y2837">
            <v>75034</v>
          </cell>
          <cell r="Z2837" t="str">
            <v>SARASAVI INDUST</v>
          </cell>
          <cell r="AA2837">
            <v>1211</v>
          </cell>
          <cell r="AB2837">
            <v>200462.45</v>
          </cell>
          <cell r="AC2837">
            <v>719</v>
          </cell>
        </row>
        <row r="2838">
          <cell r="F2838">
            <v>9166535</v>
          </cell>
          <cell r="G2838">
            <v>51</v>
          </cell>
          <cell r="H2838">
            <v>4</v>
          </cell>
          <cell r="I2838" t="str">
            <v>35</v>
          </cell>
          <cell r="J2838" t="str">
            <v>POWER-SOCK</v>
          </cell>
          <cell r="K2838" t="str">
            <v>00/0</v>
          </cell>
          <cell r="L2838" t="str">
            <v/>
          </cell>
          <cell r="M2838" t="str">
            <v>B</v>
          </cell>
          <cell r="N2838" t="str">
            <v>N</v>
          </cell>
          <cell r="O2838">
            <v>199</v>
          </cell>
          <cell r="P2838">
            <v>86</v>
          </cell>
          <cell r="Q2838">
            <v>100.92</v>
          </cell>
          <cell r="R2838">
            <v>53</v>
          </cell>
          <cell r="S2838">
            <v>29</v>
          </cell>
          <cell r="T2838">
            <v>41</v>
          </cell>
          <cell r="U2838">
            <v>80</v>
          </cell>
          <cell r="V2838">
            <v>13369.02</v>
          </cell>
          <cell r="W2838">
            <v>2533</v>
          </cell>
          <cell r="X2838">
            <v>428930.68</v>
          </cell>
          <cell r="Y2838">
            <v>75034</v>
          </cell>
          <cell r="Z2838" t="str">
            <v>SARASAVI INDUST</v>
          </cell>
          <cell r="AA2838">
            <v>2139</v>
          </cell>
          <cell r="AB2838">
            <v>349550.28</v>
          </cell>
          <cell r="AC2838">
            <v>1714</v>
          </cell>
        </row>
        <row r="2839">
          <cell r="F2839">
            <v>9162535</v>
          </cell>
          <cell r="G2839">
            <v>51</v>
          </cell>
          <cell r="H2839">
            <v>4</v>
          </cell>
          <cell r="I2839" t="str">
            <v>35</v>
          </cell>
          <cell r="J2839" t="str">
            <v>POWER-SOCK</v>
          </cell>
          <cell r="K2839" t="str">
            <v>00/0</v>
          </cell>
          <cell r="L2839" t="str">
            <v/>
          </cell>
          <cell r="M2839" t="str">
            <v>B</v>
          </cell>
          <cell r="N2839" t="str">
            <v>N</v>
          </cell>
          <cell r="O2839">
            <v>199</v>
          </cell>
          <cell r="P2839">
            <v>86</v>
          </cell>
          <cell r="Q2839">
            <v>100.92</v>
          </cell>
          <cell r="R2839">
            <v>184</v>
          </cell>
          <cell r="S2839">
            <v>145</v>
          </cell>
          <cell r="T2839">
            <v>161</v>
          </cell>
          <cell r="U2839">
            <v>136</v>
          </cell>
          <cell r="V2839">
            <v>22715.45</v>
          </cell>
          <cell r="W2839">
            <v>2407</v>
          </cell>
          <cell r="X2839">
            <v>403739.59</v>
          </cell>
          <cell r="Y2839">
            <v>75034</v>
          </cell>
          <cell r="Z2839" t="str">
            <v>SARASAVI INDUST</v>
          </cell>
          <cell r="AA2839">
            <v>1439</v>
          </cell>
          <cell r="AB2839">
            <v>237526.9</v>
          </cell>
          <cell r="AC2839">
            <v>1768</v>
          </cell>
        </row>
        <row r="2840">
          <cell r="F2840">
            <v>9159541</v>
          </cell>
          <cell r="G2840">
            <v>51</v>
          </cell>
          <cell r="H2840">
            <v>4</v>
          </cell>
          <cell r="I2840" t="str">
            <v>41</v>
          </cell>
          <cell r="J2840" t="str">
            <v>L-SPORT</v>
          </cell>
          <cell r="K2840" t="str">
            <v>00/0</v>
          </cell>
          <cell r="L2840" t="str">
            <v/>
          </cell>
          <cell r="M2840" t="str">
            <v>P</v>
          </cell>
          <cell r="N2840" t="str">
            <v>N</v>
          </cell>
          <cell r="O2840">
            <v>229</v>
          </cell>
          <cell r="P2840">
            <v>90</v>
          </cell>
          <cell r="Q2840">
            <v>105.61</v>
          </cell>
          <cell r="R2840">
            <v>54</v>
          </cell>
          <cell r="S2840">
            <v>29</v>
          </cell>
          <cell r="T2840">
            <v>17</v>
          </cell>
          <cell r="U2840">
            <v>64</v>
          </cell>
          <cell r="V2840">
            <v>12115.66</v>
          </cell>
          <cell r="W2840">
            <v>756</v>
          </cell>
          <cell r="X2840">
            <v>147711.34</v>
          </cell>
          <cell r="Y2840">
            <v>75034</v>
          </cell>
          <cell r="Z2840" t="str">
            <v>SARASAVI INDUST</v>
          </cell>
          <cell r="AA2840">
            <v>688</v>
          </cell>
          <cell r="AB2840">
            <v>129394.81</v>
          </cell>
          <cell r="AC2840">
            <v>714</v>
          </cell>
        </row>
        <row r="2841">
          <cell r="F2841">
            <v>9155541</v>
          </cell>
          <cell r="G2841">
            <v>51</v>
          </cell>
          <cell r="H2841">
            <v>4</v>
          </cell>
          <cell r="I2841" t="str">
            <v>41</v>
          </cell>
          <cell r="J2841" t="str">
            <v>L-SPORT</v>
          </cell>
          <cell r="K2841" t="str">
            <v>00/0</v>
          </cell>
          <cell r="L2841" t="str">
            <v/>
          </cell>
          <cell r="M2841" t="str">
            <v>P</v>
          </cell>
          <cell r="N2841" t="str">
            <v>N</v>
          </cell>
          <cell r="O2841">
            <v>229</v>
          </cell>
          <cell r="P2841">
            <v>90</v>
          </cell>
          <cell r="Q2841">
            <v>105.61</v>
          </cell>
          <cell r="R2841">
            <v>72</v>
          </cell>
          <cell r="S2841">
            <v>28</v>
          </cell>
          <cell r="T2841">
            <v>20</v>
          </cell>
          <cell r="U2841">
            <v>46</v>
          </cell>
          <cell r="V2841">
            <v>8895.92</v>
          </cell>
          <cell r="W2841">
            <v>834</v>
          </cell>
          <cell r="X2841">
            <v>162833.49</v>
          </cell>
          <cell r="Y2841">
            <v>75034</v>
          </cell>
          <cell r="Z2841" t="str">
            <v>SARASAVI INDUST</v>
          </cell>
          <cell r="AA2841">
            <v>817</v>
          </cell>
          <cell r="AB2841">
            <v>154460</v>
          </cell>
          <cell r="AC2841">
            <v>599</v>
          </cell>
        </row>
        <row r="2842">
          <cell r="F2842">
            <v>9156048</v>
          </cell>
          <cell r="G2842">
            <v>51</v>
          </cell>
          <cell r="H2842">
            <v>4</v>
          </cell>
          <cell r="I2842" t="str">
            <v>48</v>
          </cell>
          <cell r="J2842" t="str">
            <v>COTTON SOCKS</v>
          </cell>
          <cell r="K2842" t="str">
            <v>07/4</v>
          </cell>
          <cell r="L2842" t="str">
            <v>+</v>
          </cell>
          <cell r="M2842" t="str">
            <v>P</v>
          </cell>
          <cell r="N2842" t="str">
            <v>N</v>
          </cell>
          <cell r="O2842">
            <v>179</v>
          </cell>
          <cell r="P2842">
            <v>76</v>
          </cell>
          <cell r="Q2842">
            <v>89.18</v>
          </cell>
          <cell r="R2842">
            <v>33</v>
          </cell>
          <cell r="S2842">
            <v>29</v>
          </cell>
          <cell r="T2842">
            <v>26</v>
          </cell>
          <cell r="U2842">
            <v>22</v>
          </cell>
          <cell r="V2842">
            <v>3304.58</v>
          </cell>
          <cell r="W2842">
            <v>757</v>
          </cell>
          <cell r="X2842">
            <v>114864.83</v>
          </cell>
          <cell r="Y2842">
            <v>75034</v>
          </cell>
          <cell r="Z2842" t="str">
            <v>SARASAVI INDUST</v>
          </cell>
          <cell r="AA2842">
            <v>592</v>
          </cell>
          <cell r="AB2842">
            <v>86959.28</v>
          </cell>
          <cell r="AC2842">
            <v>143</v>
          </cell>
        </row>
        <row r="2843">
          <cell r="F2843">
            <v>9156648</v>
          </cell>
          <cell r="G2843">
            <v>51</v>
          </cell>
          <cell r="H2843">
            <v>4</v>
          </cell>
          <cell r="I2843" t="str">
            <v>48</v>
          </cell>
          <cell r="J2843" t="str">
            <v>H-SOCKS</v>
          </cell>
          <cell r="K2843" t="str">
            <v>00/0</v>
          </cell>
          <cell r="L2843" t="str">
            <v/>
          </cell>
          <cell r="M2843" t="str">
            <v>P</v>
          </cell>
          <cell r="N2843" t="str">
            <v>D</v>
          </cell>
          <cell r="O2843">
            <v>179</v>
          </cell>
          <cell r="P2843">
            <v>76</v>
          </cell>
          <cell r="Q2843">
            <v>89.18</v>
          </cell>
          <cell r="R2843">
            <v>8</v>
          </cell>
          <cell r="S2843">
            <v>1</v>
          </cell>
          <cell r="T2843">
            <v>1</v>
          </cell>
          <cell r="U2843">
            <v>1</v>
          </cell>
          <cell r="V2843">
            <v>152.99</v>
          </cell>
          <cell r="W2843">
            <v>24</v>
          </cell>
          <cell r="X2843">
            <v>3625.86</v>
          </cell>
          <cell r="Y2843">
            <v>75034</v>
          </cell>
          <cell r="Z2843" t="str">
            <v>SARASAVI INDUST</v>
          </cell>
          <cell r="AA2843">
            <v>1362</v>
          </cell>
          <cell r="AB2843">
            <v>176915.62</v>
          </cell>
          <cell r="AC2843">
            <v>54</v>
          </cell>
        </row>
        <row r="2844">
          <cell r="F2844">
            <v>9166548</v>
          </cell>
          <cell r="G2844">
            <v>51</v>
          </cell>
          <cell r="H2844">
            <v>4</v>
          </cell>
          <cell r="I2844" t="str">
            <v>48</v>
          </cell>
          <cell r="J2844" t="str">
            <v>H-SOCKS</v>
          </cell>
          <cell r="K2844" t="str">
            <v>00/0</v>
          </cell>
          <cell r="L2844" t="str">
            <v>+</v>
          </cell>
          <cell r="M2844" t="str">
            <v>P</v>
          </cell>
          <cell r="N2844" t="str">
            <v>N</v>
          </cell>
          <cell r="O2844">
            <v>179</v>
          </cell>
          <cell r="P2844">
            <v>76</v>
          </cell>
          <cell r="Q2844">
            <v>89.18</v>
          </cell>
          <cell r="R2844">
            <v>26</v>
          </cell>
          <cell r="S2844">
            <v>23</v>
          </cell>
          <cell r="T2844">
            <v>30</v>
          </cell>
          <cell r="U2844">
            <v>21</v>
          </cell>
          <cell r="V2844">
            <v>3151.59</v>
          </cell>
          <cell r="W2844">
            <v>1275</v>
          </cell>
          <cell r="X2844">
            <v>193815.63</v>
          </cell>
          <cell r="Y2844">
            <v>75034</v>
          </cell>
          <cell r="Z2844" t="str">
            <v>SARASAVI INDUST</v>
          </cell>
          <cell r="AA2844">
            <v>2434</v>
          </cell>
          <cell r="AB2844">
            <v>361525.76000000001</v>
          </cell>
          <cell r="AC2844">
            <v>1617</v>
          </cell>
        </row>
        <row r="2845">
          <cell r="F2845">
            <v>9166648</v>
          </cell>
          <cell r="G2845">
            <v>51</v>
          </cell>
          <cell r="H2845">
            <v>4</v>
          </cell>
          <cell r="I2845" t="str">
            <v>48</v>
          </cell>
          <cell r="J2845" t="str">
            <v>H-SOCKS</v>
          </cell>
          <cell r="K2845" t="str">
            <v>00/0</v>
          </cell>
          <cell r="L2845" t="str">
            <v/>
          </cell>
          <cell r="M2845" t="str">
            <v>P</v>
          </cell>
          <cell r="N2845" t="str">
            <v>D</v>
          </cell>
          <cell r="O2845">
            <v>179</v>
          </cell>
          <cell r="P2845">
            <v>76</v>
          </cell>
          <cell r="Q2845">
            <v>89.18</v>
          </cell>
          <cell r="R2845">
            <v>0</v>
          </cell>
          <cell r="S2845">
            <v>0</v>
          </cell>
          <cell r="T2845">
            <v>0</v>
          </cell>
          <cell r="U2845">
            <v>0</v>
          </cell>
          <cell r="V2845">
            <v>0</v>
          </cell>
          <cell r="W2845">
            <v>4</v>
          </cell>
          <cell r="X2845">
            <v>611.96</v>
          </cell>
          <cell r="Y2845">
            <v>75034</v>
          </cell>
          <cell r="Z2845" t="str">
            <v>SARASAVI INDUST</v>
          </cell>
          <cell r="AA2845">
            <v>1118</v>
          </cell>
          <cell r="AB2845">
            <v>145522.42000000001</v>
          </cell>
          <cell r="AC2845">
            <v>22</v>
          </cell>
        </row>
        <row r="2846">
          <cell r="F2846">
            <v>9161548</v>
          </cell>
          <cell r="G2846">
            <v>51</v>
          </cell>
          <cell r="H2846">
            <v>4</v>
          </cell>
          <cell r="I2846" t="str">
            <v>48</v>
          </cell>
          <cell r="J2846" t="str">
            <v>H-SOCKS</v>
          </cell>
          <cell r="K2846" t="str">
            <v>00/0</v>
          </cell>
          <cell r="L2846" t="str">
            <v>+</v>
          </cell>
          <cell r="M2846" t="str">
            <v>P</v>
          </cell>
          <cell r="N2846" t="str">
            <v>N</v>
          </cell>
          <cell r="O2846">
            <v>179</v>
          </cell>
          <cell r="P2846">
            <v>76</v>
          </cell>
          <cell r="Q2846">
            <v>89.18</v>
          </cell>
          <cell r="R2846">
            <v>48</v>
          </cell>
          <cell r="S2846">
            <v>70</v>
          </cell>
          <cell r="T2846">
            <v>94</v>
          </cell>
          <cell r="U2846">
            <v>54</v>
          </cell>
          <cell r="V2846">
            <v>8108.46</v>
          </cell>
          <cell r="W2846">
            <v>1389</v>
          </cell>
          <cell r="X2846">
            <v>211072.56</v>
          </cell>
          <cell r="Y2846">
            <v>75034</v>
          </cell>
          <cell r="Z2846" t="str">
            <v>SARASAVI INDUST</v>
          </cell>
          <cell r="AA2846">
            <v>1265</v>
          </cell>
          <cell r="AB2846">
            <v>188032</v>
          </cell>
          <cell r="AC2846">
            <v>273</v>
          </cell>
        </row>
        <row r="2847">
          <cell r="F2847">
            <v>9151048</v>
          </cell>
          <cell r="G2847">
            <v>51</v>
          </cell>
          <cell r="H2847">
            <v>4</v>
          </cell>
          <cell r="I2847" t="str">
            <v>48</v>
          </cell>
          <cell r="J2847" t="str">
            <v>COTTON SOCKS</v>
          </cell>
          <cell r="K2847" t="str">
            <v>07/4</v>
          </cell>
          <cell r="L2847" t="str">
            <v>+</v>
          </cell>
          <cell r="M2847" t="str">
            <v>P</v>
          </cell>
          <cell r="N2847" t="str">
            <v>N</v>
          </cell>
          <cell r="O2847">
            <v>179</v>
          </cell>
          <cell r="P2847">
            <v>76</v>
          </cell>
          <cell r="Q2847">
            <v>89.18</v>
          </cell>
          <cell r="R2847">
            <v>13</v>
          </cell>
          <cell r="S2847">
            <v>13</v>
          </cell>
          <cell r="T2847">
            <v>16</v>
          </cell>
          <cell r="U2847">
            <v>13</v>
          </cell>
          <cell r="V2847">
            <v>1988.87</v>
          </cell>
          <cell r="W2847">
            <v>243</v>
          </cell>
          <cell r="X2847">
            <v>36947.07</v>
          </cell>
          <cell r="Y2847">
            <v>75034</v>
          </cell>
          <cell r="Z2847" t="str">
            <v>SARASAVI INDUST</v>
          </cell>
          <cell r="AA2847">
            <v>149</v>
          </cell>
          <cell r="AB2847">
            <v>21739.81</v>
          </cell>
          <cell r="AC2847">
            <v>142</v>
          </cell>
        </row>
        <row r="2848">
          <cell r="F2848">
            <v>9160554</v>
          </cell>
          <cell r="G2848">
            <v>51</v>
          </cell>
          <cell r="H2848">
            <v>4</v>
          </cell>
          <cell r="I2848" t="str">
            <v>54</v>
          </cell>
          <cell r="J2848" t="str">
            <v>POWER PACK</v>
          </cell>
          <cell r="K2848" t="str">
            <v>00/0</v>
          </cell>
          <cell r="L2848" t="str">
            <v/>
          </cell>
          <cell r="M2848" t="str">
            <v>P</v>
          </cell>
          <cell r="N2848" t="str">
            <v>N</v>
          </cell>
          <cell r="O2848">
            <v>599</v>
          </cell>
          <cell r="P2848">
            <v>270</v>
          </cell>
          <cell r="Q2848">
            <v>316.83999999999997</v>
          </cell>
          <cell r="R2848">
            <v>6</v>
          </cell>
          <cell r="S2848">
            <v>9</v>
          </cell>
          <cell r="T2848">
            <v>12</v>
          </cell>
          <cell r="U2848">
            <v>12</v>
          </cell>
          <cell r="V2848">
            <v>5708.44</v>
          </cell>
          <cell r="W2848">
            <v>171</v>
          </cell>
          <cell r="X2848">
            <v>86574.07</v>
          </cell>
          <cell r="Y2848">
            <v>75034</v>
          </cell>
          <cell r="Z2848" t="str">
            <v>SARASAVI INDUST</v>
          </cell>
          <cell r="AA2848">
            <v>139</v>
          </cell>
          <cell r="AB2848">
            <v>67890.740000000005</v>
          </cell>
          <cell r="AC2848">
            <v>222</v>
          </cell>
        </row>
        <row r="2849">
          <cell r="F2849">
            <v>9161555</v>
          </cell>
          <cell r="G2849">
            <v>51</v>
          </cell>
          <cell r="H2849">
            <v>4</v>
          </cell>
          <cell r="I2849" t="str">
            <v>55</v>
          </cell>
          <cell r="J2849" t="str">
            <v>POWER CUT</v>
          </cell>
          <cell r="K2849" t="str">
            <v>00/0</v>
          </cell>
          <cell r="L2849" t="str">
            <v/>
          </cell>
          <cell r="M2849" t="str">
            <v>P</v>
          </cell>
          <cell r="N2849" t="str">
            <v>N</v>
          </cell>
          <cell r="O2849">
            <v>249</v>
          </cell>
          <cell r="P2849">
            <v>90</v>
          </cell>
          <cell r="Q2849">
            <v>105.61</v>
          </cell>
          <cell r="R2849">
            <v>9</v>
          </cell>
          <cell r="S2849">
            <v>3</v>
          </cell>
          <cell r="T2849">
            <v>5</v>
          </cell>
          <cell r="U2849">
            <v>8</v>
          </cell>
          <cell r="V2849">
            <v>1638.72</v>
          </cell>
          <cell r="W2849">
            <v>324</v>
          </cell>
          <cell r="X2849">
            <v>68113.119999999995</v>
          </cell>
          <cell r="Y2849">
            <v>75034</v>
          </cell>
          <cell r="Z2849" t="str">
            <v>SARASAVI INDUST</v>
          </cell>
          <cell r="AA2849">
            <v>450</v>
          </cell>
          <cell r="AB2849">
            <v>91034.69</v>
          </cell>
          <cell r="AC2849">
            <v>354</v>
          </cell>
        </row>
        <row r="2850">
          <cell r="F2850">
            <v>9162555</v>
          </cell>
          <cell r="G2850">
            <v>51</v>
          </cell>
          <cell r="H2850">
            <v>4</v>
          </cell>
          <cell r="I2850" t="str">
            <v>55</v>
          </cell>
          <cell r="J2850" t="str">
            <v>POWER CUT</v>
          </cell>
          <cell r="K2850" t="str">
            <v>00/0</v>
          </cell>
          <cell r="L2850" t="str">
            <v/>
          </cell>
          <cell r="M2850" t="str">
            <v>P</v>
          </cell>
          <cell r="N2850" t="str">
            <v>N</v>
          </cell>
          <cell r="O2850">
            <v>249</v>
          </cell>
          <cell r="P2850">
            <v>90</v>
          </cell>
          <cell r="Q2850">
            <v>105.61</v>
          </cell>
          <cell r="R2850">
            <v>7</v>
          </cell>
          <cell r="S2850">
            <v>9</v>
          </cell>
          <cell r="T2850">
            <v>10</v>
          </cell>
          <cell r="U2850">
            <v>9</v>
          </cell>
          <cell r="V2850">
            <v>1883.46</v>
          </cell>
          <cell r="W2850">
            <v>398</v>
          </cell>
          <cell r="X2850">
            <v>84042.68</v>
          </cell>
          <cell r="Y2850">
            <v>75034</v>
          </cell>
          <cell r="Z2850" t="str">
            <v>SARASAVI INDUST</v>
          </cell>
          <cell r="AA2850">
            <v>464</v>
          </cell>
          <cell r="AB2850">
            <v>95096.26</v>
          </cell>
          <cell r="AC2850">
            <v>446</v>
          </cell>
        </row>
        <row r="2851">
          <cell r="F2851">
            <v>9159515</v>
          </cell>
          <cell r="G2851">
            <v>51</v>
          </cell>
          <cell r="H2851">
            <v>5</v>
          </cell>
          <cell r="I2851" t="str">
            <v>15</v>
          </cell>
          <cell r="J2851" t="str">
            <v>H-ARROW SOCKS</v>
          </cell>
          <cell r="K2851" t="str">
            <v>00/0</v>
          </cell>
          <cell r="L2851" t="str">
            <v/>
          </cell>
          <cell r="M2851" t="str">
            <v>B</v>
          </cell>
          <cell r="N2851" t="str">
            <v>B</v>
          </cell>
          <cell r="O2851">
            <v>229</v>
          </cell>
          <cell r="P2851">
            <v>105</v>
          </cell>
          <cell r="Q2851">
            <v>123.21</v>
          </cell>
          <cell r="R2851">
            <v>0</v>
          </cell>
          <cell r="S2851">
            <v>0</v>
          </cell>
          <cell r="T2851">
            <v>3</v>
          </cell>
          <cell r="U2851">
            <v>1</v>
          </cell>
          <cell r="V2851">
            <v>195.73</v>
          </cell>
          <cell r="W2851">
            <v>142</v>
          </cell>
          <cell r="X2851">
            <v>27715.360000000001</v>
          </cell>
          <cell r="Y2851">
            <v>75034</v>
          </cell>
          <cell r="Z2851" t="str">
            <v>SARASAVI INDUST</v>
          </cell>
          <cell r="AA2851">
            <v>100</v>
          </cell>
          <cell r="AB2851">
            <v>19573</v>
          </cell>
          <cell r="AC2851">
            <v>0</v>
          </cell>
        </row>
        <row r="2852">
          <cell r="F2852">
            <v>9156515</v>
          </cell>
          <cell r="G2852">
            <v>51</v>
          </cell>
          <cell r="H2852">
            <v>5</v>
          </cell>
          <cell r="I2852" t="str">
            <v>15</v>
          </cell>
          <cell r="J2852" t="str">
            <v>H-ARROW SOCKS</v>
          </cell>
          <cell r="K2852" t="str">
            <v>00/0</v>
          </cell>
          <cell r="L2852" t="str">
            <v/>
          </cell>
          <cell r="M2852" t="str">
            <v>B</v>
          </cell>
          <cell r="N2852" t="str">
            <v>B</v>
          </cell>
          <cell r="O2852">
            <v>229</v>
          </cell>
          <cell r="P2852">
            <v>105</v>
          </cell>
          <cell r="Q2852">
            <v>123.21</v>
          </cell>
          <cell r="R2852">
            <v>2</v>
          </cell>
          <cell r="S2852">
            <v>1</v>
          </cell>
          <cell r="T2852">
            <v>4</v>
          </cell>
          <cell r="U2852">
            <v>2</v>
          </cell>
          <cell r="V2852">
            <v>391.46</v>
          </cell>
          <cell r="W2852">
            <v>189</v>
          </cell>
          <cell r="X2852">
            <v>36758.07</v>
          </cell>
          <cell r="Y2852">
            <v>75034</v>
          </cell>
          <cell r="Z2852" t="str">
            <v>SARASAVI INDUST</v>
          </cell>
          <cell r="AA2852">
            <v>85</v>
          </cell>
          <cell r="AB2852">
            <v>16637.05</v>
          </cell>
          <cell r="AC2852">
            <v>0</v>
          </cell>
        </row>
        <row r="2853">
          <cell r="F2853">
            <v>9156635</v>
          </cell>
          <cell r="G2853">
            <v>51</v>
          </cell>
          <cell r="H2853">
            <v>5</v>
          </cell>
          <cell r="I2853" t="str">
            <v>35</v>
          </cell>
          <cell r="J2853" t="str">
            <v>L-H LINE SOCKS</v>
          </cell>
          <cell r="K2853" t="str">
            <v>00/0</v>
          </cell>
          <cell r="L2853" t="str">
            <v/>
          </cell>
          <cell r="M2853" t="str">
            <v>B</v>
          </cell>
          <cell r="N2853" t="str">
            <v>B</v>
          </cell>
          <cell r="O2853">
            <v>229</v>
          </cell>
          <cell r="P2853">
            <v>105</v>
          </cell>
          <cell r="Q2853">
            <v>123.21</v>
          </cell>
          <cell r="R2853">
            <v>1</v>
          </cell>
          <cell r="S2853">
            <v>0</v>
          </cell>
          <cell r="T2853">
            <v>2</v>
          </cell>
          <cell r="U2853">
            <v>1</v>
          </cell>
          <cell r="V2853">
            <v>195.73</v>
          </cell>
          <cell r="W2853">
            <v>132</v>
          </cell>
          <cell r="X2853">
            <v>25777.64</v>
          </cell>
          <cell r="Y2853">
            <v>75034</v>
          </cell>
          <cell r="Z2853" t="str">
            <v>SARASAVI INDUST</v>
          </cell>
          <cell r="AA2853">
            <v>124</v>
          </cell>
          <cell r="AB2853">
            <v>23859.47</v>
          </cell>
          <cell r="AC2853">
            <v>0</v>
          </cell>
        </row>
        <row r="2854">
          <cell r="F2854">
            <v>9152535</v>
          </cell>
          <cell r="G2854">
            <v>51</v>
          </cell>
          <cell r="H2854">
            <v>5</v>
          </cell>
          <cell r="I2854" t="str">
            <v>35</v>
          </cell>
          <cell r="J2854" t="str">
            <v>L-H LINE SOCKS</v>
          </cell>
          <cell r="K2854" t="str">
            <v>00/0</v>
          </cell>
          <cell r="L2854" t="str">
            <v/>
          </cell>
          <cell r="M2854" t="str">
            <v>B</v>
          </cell>
          <cell r="N2854" t="str">
            <v>D</v>
          </cell>
          <cell r="O2854">
            <v>229</v>
          </cell>
          <cell r="P2854">
            <v>105</v>
          </cell>
          <cell r="Q2854">
            <v>123.21</v>
          </cell>
          <cell r="R2854">
            <v>0</v>
          </cell>
          <cell r="S2854">
            <v>0</v>
          </cell>
          <cell r="T2854">
            <v>0</v>
          </cell>
          <cell r="U2854">
            <v>0</v>
          </cell>
          <cell r="V2854">
            <v>0</v>
          </cell>
          <cell r="W2854">
            <v>0</v>
          </cell>
          <cell r="X2854">
            <v>0</v>
          </cell>
          <cell r="Y2854">
            <v>75034</v>
          </cell>
          <cell r="Z2854" t="str">
            <v>SARASAVI INDUST</v>
          </cell>
          <cell r="AA2854">
            <v>0</v>
          </cell>
          <cell r="AB2854">
            <v>0</v>
          </cell>
          <cell r="AC2854">
            <v>0</v>
          </cell>
        </row>
        <row r="2855">
          <cell r="F2855">
            <v>9155542</v>
          </cell>
          <cell r="G2855">
            <v>51</v>
          </cell>
          <cell r="H2855">
            <v>5</v>
          </cell>
          <cell r="I2855" t="str">
            <v>42</v>
          </cell>
          <cell r="J2855" t="str">
            <v>H-DESIGN SOCKS</v>
          </cell>
          <cell r="K2855" t="str">
            <v>00/0</v>
          </cell>
          <cell r="L2855" t="str">
            <v/>
          </cell>
          <cell r="M2855" t="str">
            <v>B</v>
          </cell>
          <cell r="N2855" t="str">
            <v>B</v>
          </cell>
          <cell r="O2855">
            <v>229</v>
          </cell>
          <cell r="P2855">
            <v>105</v>
          </cell>
          <cell r="Q2855">
            <v>123.21</v>
          </cell>
          <cell r="R2855">
            <v>1</v>
          </cell>
          <cell r="S2855">
            <v>1</v>
          </cell>
          <cell r="T2855">
            <v>4</v>
          </cell>
          <cell r="U2855">
            <v>1</v>
          </cell>
          <cell r="V2855">
            <v>195.73</v>
          </cell>
          <cell r="W2855">
            <v>198</v>
          </cell>
          <cell r="X2855">
            <v>38421.769999999997</v>
          </cell>
          <cell r="Y2855">
            <v>75034</v>
          </cell>
          <cell r="Z2855" t="str">
            <v>SARASAVI INDUST</v>
          </cell>
          <cell r="AA2855">
            <v>94</v>
          </cell>
          <cell r="AB2855">
            <v>18085.439999999999</v>
          </cell>
          <cell r="AC2855">
            <v>0</v>
          </cell>
        </row>
        <row r="2856">
          <cell r="F2856">
            <v>9152542</v>
          </cell>
          <cell r="G2856">
            <v>51</v>
          </cell>
          <cell r="H2856">
            <v>5</v>
          </cell>
          <cell r="I2856" t="str">
            <v>42</v>
          </cell>
          <cell r="J2856" t="str">
            <v>H-DESIGN SOCKS</v>
          </cell>
          <cell r="K2856" t="str">
            <v>00/0</v>
          </cell>
          <cell r="L2856" t="str">
            <v/>
          </cell>
          <cell r="M2856" t="str">
            <v>B</v>
          </cell>
          <cell r="N2856" t="str">
            <v>B</v>
          </cell>
          <cell r="O2856">
            <v>229</v>
          </cell>
          <cell r="P2856">
            <v>105</v>
          </cell>
          <cell r="Q2856">
            <v>123.21</v>
          </cell>
          <cell r="R2856">
            <v>2</v>
          </cell>
          <cell r="S2856">
            <v>1</v>
          </cell>
          <cell r="T2856">
            <v>0</v>
          </cell>
          <cell r="U2856">
            <v>2</v>
          </cell>
          <cell r="V2856">
            <v>391.46</v>
          </cell>
          <cell r="W2856">
            <v>175</v>
          </cell>
          <cell r="X2856">
            <v>34164.67</v>
          </cell>
          <cell r="Y2856">
            <v>75034</v>
          </cell>
          <cell r="Z2856" t="str">
            <v>SARASAVI INDUST</v>
          </cell>
          <cell r="AA2856">
            <v>112</v>
          </cell>
          <cell r="AB2856">
            <v>21197.52</v>
          </cell>
          <cell r="AC2856">
            <v>0</v>
          </cell>
        </row>
        <row r="2857">
          <cell r="F2857">
            <v>9159543</v>
          </cell>
          <cell r="G2857">
            <v>51</v>
          </cell>
          <cell r="H2857">
            <v>5</v>
          </cell>
          <cell r="I2857" t="str">
            <v>43</v>
          </cell>
          <cell r="J2857" t="str">
            <v>LADIES 2C</v>
          </cell>
          <cell r="K2857" t="str">
            <v>00/0</v>
          </cell>
          <cell r="L2857" t="str">
            <v/>
          </cell>
          <cell r="M2857" t="str">
            <v>B</v>
          </cell>
          <cell r="N2857" t="str">
            <v>D</v>
          </cell>
          <cell r="O2857">
            <v>229</v>
          </cell>
          <cell r="P2857">
            <v>90</v>
          </cell>
          <cell r="Q2857">
            <v>105.61</v>
          </cell>
          <cell r="R2857">
            <v>0</v>
          </cell>
          <cell r="S2857">
            <v>1</v>
          </cell>
          <cell r="T2857">
            <v>1</v>
          </cell>
          <cell r="U2857">
            <v>0</v>
          </cell>
          <cell r="V2857">
            <v>0</v>
          </cell>
          <cell r="W2857">
            <v>26</v>
          </cell>
          <cell r="X2857">
            <v>5088.9799999999996</v>
          </cell>
          <cell r="Y2857">
            <v>75034</v>
          </cell>
          <cell r="Z2857" t="str">
            <v>SARASAVI INDUST</v>
          </cell>
          <cell r="AA2857">
            <v>43</v>
          </cell>
          <cell r="AB2857">
            <v>7784.64</v>
          </cell>
          <cell r="AC2857">
            <v>345</v>
          </cell>
        </row>
        <row r="2858">
          <cell r="F2858">
            <v>9151045</v>
          </cell>
          <cell r="G2858">
            <v>51</v>
          </cell>
          <cell r="H2858">
            <v>5</v>
          </cell>
          <cell r="I2858" t="str">
            <v>45</v>
          </cell>
          <cell r="J2858" t="str">
            <v>NURSE SOCKS</v>
          </cell>
          <cell r="K2858" t="str">
            <v>00/0</v>
          </cell>
          <cell r="L2858" t="str">
            <v/>
          </cell>
          <cell r="M2858" t="str">
            <v>B</v>
          </cell>
          <cell r="N2858" t="str">
            <v>B</v>
          </cell>
          <cell r="O2858">
            <v>229</v>
          </cell>
          <cell r="P2858">
            <v>109</v>
          </cell>
          <cell r="Q2858">
            <v>127.91</v>
          </cell>
          <cell r="R2858">
            <v>17</v>
          </cell>
          <cell r="S2858">
            <v>15</v>
          </cell>
          <cell r="T2858">
            <v>11</v>
          </cell>
          <cell r="U2858">
            <v>31</v>
          </cell>
          <cell r="V2858">
            <v>6008.91</v>
          </cell>
          <cell r="W2858">
            <v>364</v>
          </cell>
          <cell r="X2858">
            <v>70781.83</v>
          </cell>
          <cell r="Y2858">
            <v>75034</v>
          </cell>
          <cell r="Z2858" t="str">
            <v>SARASAVI INDUST</v>
          </cell>
          <cell r="AA2858">
            <v>157</v>
          </cell>
          <cell r="AB2858">
            <v>30392.93</v>
          </cell>
        </row>
        <row r="2859">
          <cell r="F2859">
            <v>9161501</v>
          </cell>
          <cell r="G2859">
            <v>51</v>
          </cell>
          <cell r="H2859">
            <v>6</v>
          </cell>
          <cell r="I2859" t="str">
            <v>01</v>
          </cell>
          <cell r="J2859" t="str">
            <v>H-SOCKS</v>
          </cell>
          <cell r="K2859" t="str">
            <v>00/0</v>
          </cell>
          <cell r="L2859" t="str">
            <v>+</v>
          </cell>
          <cell r="M2859" t="str">
            <v>B</v>
          </cell>
          <cell r="N2859" t="str">
            <v>N</v>
          </cell>
          <cell r="O2859">
            <v>149</v>
          </cell>
          <cell r="P2859">
            <v>69</v>
          </cell>
          <cell r="Q2859">
            <v>80.97</v>
          </cell>
          <cell r="R2859">
            <v>33</v>
          </cell>
          <cell r="S2859">
            <v>22</v>
          </cell>
          <cell r="T2859">
            <v>23</v>
          </cell>
          <cell r="U2859">
            <v>32</v>
          </cell>
          <cell r="V2859">
            <v>3979.69</v>
          </cell>
          <cell r="W2859">
            <v>460</v>
          </cell>
          <cell r="X2859">
            <v>57976.15</v>
          </cell>
          <cell r="Y2859">
            <v>75034</v>
          </cell>
          <cell r="Z2859" t="str">
            <v>SARASAVI INDUST</v>
          </cell>
          <cell r="AA2859">
            <v>954</v>
          </cell>
          <cell r="AB2859">
            <v>119670.94</v>
          </cell>
          <cell r="AC2859">
            <v>770</v>
          </cell>
        </row>
        <row r="2860">
          <cell r="F2860">
            <v>9166501</v>
          </cell>
          <cell r="G2860">
            <v>51</v>
          </cell>
          <cell r="H2860">
            <v>6</v>
          </cell>
          <cell r="I2860" t="str">
            <v>01</v>
          </cell>
          <cell r="J2860" t="str">
            <v>H-SOCKS</v>
          </cell>
          <cell r="K2860" t="str">
            <v>14/6</v>
          </cell>
          <cell r="L2860" t="str">
            <v>+</v>
          </cell>
          <cell r="M2860" t="str">
            <v>B</v>
          </cell>
          <cell r="N2860" t="str">
            <v>N</v>
          </cell>
          <cell r="O2860">
            <v>149</v>
          </cell>
          <cell r="P2860">
            <v>69</v>
          </cell>
          <cell r="Q2860">
            <v>80.97</v>
          </cell>
          <cell r="R2860">
            <v>72</v>
          </cell>
          <cell r="S2860">
            <v>26</v>
          </cell>
          <cell r="T2860">
            <v>30</v>
          </cell>
          <cell r="U2860">
            <v>39</v>
          </cell>
          <cell r="V2860">
            <v>4075.32</v>
          </cell>
          <cell r="W2860">
            <v>572</v>
          </cell>
          <cell r="X2860">
            <v>69412.53</v>
          </cell>
          <cell r="Y2860">
            <v>75034</v>
          </cell>
          <cell r="Z2860" t="str">
            <v>SARASAVI INDUST</v>
          </cell>
          <cell r="AA2860">
            <v>692</v>
          </cell>
          <cell r="AB2860">
            <v>86389.9</v>
          </cell>
          <cell r="AC2860">
            <v>554</v>
          </cell>
        </row>
        <row r="2861">
          <cell r="F2861">
            <v>9156501</v>
          </cell>
          <cell r="G2861">
            <v>51</v>
          </cell>
          <cell r="H2861">
            <v>6</v>
          </cell>
          <cell r="I2861" t="str">
            <v>01</v>
          </cell>
          <cell r="J2861" t="str">
            <v>H-SOCKS</v>
          </cell>
          <cell r="K2861" t="str">
            <v>00/0</v>
          </cell>
          <cell r="L2861" t="str">
            <v>+</v>
          </cell>
          <cell r="M2861" t="str">
            <v>F</v>
          </cell>
          <cell r="N2861" t="str">
            <v>N</v>
          </cell>
          <cell r="O2861">
            <v>149</v>
          </cell>
          <cell r="P2861">
            <v>67</v>
          </cell>
          <cell r="Q2861">
            <v>78.62</v>
          </cell>
          <cell r="R2861">
            <v>74</v>
          </cell>
          <cell r="S2861">
            <v>43</v>
          </cell>
          <cell r="T2861">
            <v>9</v>
          </cell>
          <cell r="U2861">
            <v>8</v>
          </cell>
          <cell r="V2861">
            <v>1018.8</v>
          </cell>
          <cell r="W2861">
            <v>472</v>
          </cell>
          <cell r="X2861">
            <v>58125.48</v>
          </cell>
          <cell r="Y2861">
            <v>75034</v>
          </cell>
          <cell r="Z2861" t="str">
            <v>SARASAVI INDUST</v>
          </cell>
          <cell r="AA2861">
            <v>580</v>
          </cell>
          <cell r="AB2861">
            <v>72340.100000000006</v>
          </cell>
          <cell r="AC2861">
            <v>570</v>
          </cell>
        </row>
        <row r="2862">
          <cell r="F2862">
            <v>9151501</v>
          </cell>
          <cell r="G2862">
            <v>51</v>
          </cell>
          <cell r="H2862">
            <v>6</v>
          </cell>
          <cell r="I2862" t="str">
            <v>01</v>
          </cell>
          <cell r="J2862" t="str">
            <v>H-SOCKS</v>
          </cell>
          <cell r="K2862" t="str">
            <v>14/6</v>
          </cell>
          <cell r="L2862" t="str">
            <v>+</v>
          </cell>
          <cell r="M2862" t="str">
            <v>F</v>
          </cell>
          <cell r="N2862" t="str">
            <v>N</v>
          </cell>
          <cell r="O2862">
            <v>149</v>
          </cell>
          <cell r="P2862">
            <v>67</v>
          </cell>
          <cell r="Q2862">
            <v>78.62</v>
          </cell>
          <cell r="R2862">
            <v>11</v>
          </cell>
          <cell r="S2862">
            <v>7</v>
          </cell>
          <cell r="T2862">
            <v>5</v>
          </cell>
          <cell r="U2862">
            <v>24</v>
          </cell>
          <cell r="V2862">
            <v>3011.83</v>
          </cell>
          <cell r="W2862">
            <v>246</v>
          </cell>
          <cell r="X2862">
            <v>31465.68</v>
          </cell>
          <cell r="Y2862">
            <v>75034</v>
          </cell>
          <cell r="Z2862" t="str">
            <v>SARASAVI INDUST</v>
          </cell>
          <cell r="AA2862">
            <v>657</v>
          </cell>
          <cell r="AB2862">
            <v>82329.320000000007</v>
          </cell>
          <cell r="AC2862">
            <v>496</v>
          </cell>
        </row>
        <row r="2863">
          <cell r="F2863">
            <v>9151516</v>
          </cell>
          <cell r="G2863">
            <v>51</v>
          </cell>
          <cell r="H2863">
            <v>6</v>
          </cell>
          <cell r="I2863" t="str">
            <v>16</v>
          </cell>
          <cell r="J2863" t="str">
            <v>PRINCE</v>
          </cell>
          <cell r="K2863" t="str">
            <v>00/0</v>
          </cell>
          <cell r="L2863" t="str">
            <v>+</v>
          </cell>
          <cell r="M2863" t="str">
            <v>B</v>
          </cell>
          <cell r="N2863" t="str">
            <v>D</v>
          </cell>
          <cell r="O2863">
            <v>169</v>
          </cell>
          <cell r="P2863">
            <v>83</v>
          </cell>
          <cell r="Q2863">
            <v>97.4</v>
          </cell>
          <cell r="R2863">
            <v>0</v>
          </cell>
          <cell r="S2863">
            <v>0</v>
          </cell>
          <cell r="T2863">
            <v>0</v>
          </cell>
          <cell r="U2863">
            <v>0</v>
          </cell>
          <cell r="V2863">
            <v>0</v>
          </cell>
          <cell r="W2863">
            <v>0</v>
          </cell>
          <cell r="X2863">
            <v>0</v>
          </cell>
          <cell r="Y2863">
            <v>75034</v>
          </cell>
          <cell r="Z2863" t="str">
            <v>SARASAVI INDUST</v>
          </cell>
          <cell r="AA2863">
            <v>601</v>
          </cell>
          <cell r="AB2863">
            <v>57571.839999999997</v>
          </cell>
          <cell r="AC2863">
            <v>490</v>
          </cell>
        </row>
        <row r="2864">
          <cell r="F2864">
            <v>9166537</v>
          </cell>
          <cell r="G2864">
            <v>51</v>
          </cell>
          <cell r="H2864">
            <v>6</v>
          </cell>
          <cell r="I2864" t="str">
            <v>37</v>
          </cell>
          <cell r="J2864" t="str">
            <v>ANTIBACK L</v>
          </cell>
          <cell r="K2864" t="str">
            <v>00/0</v>
          </cell>
          <cell r="L2864" t="str">
            <v/>
          </cell>
          <cell r="M2864" t="str">
            <v>F</v>
          </cell>
          <cell r="N2864" t="str">
            <v>N</v>
          </cell>
          <cell r="O2864">
            <v>199</v>
          </cell>
          <cell r="P2864">
            <v>87</v>
          </cell>
          <cell r="Q2864">
            <v>102.09</v>
          </cell>
          <cell r="R2864">
            <v>45</v>
          </cell>
          <cell r="S2864">
            <v>40</v>
          </cell>
          <cell r="T2864">
            <v>35</v>
          </cell>
          <cell r="U2864">
            <v>30</v>
          </cell>
          <cell r="V2864">
            <v>4992.13</v>
          </cell>
          <cell r="W2864">
            <v>1342</v>
          </cell>
          <cell r="X2864">
            <v>226117.29</v>
          </cell>
          <cell r="Y2864">
            <v>75034</v>
          </cell>
          <cell r="Z2864" t="str">
            <v>SARASAVI INDUST</v>
          </cell>
          <cell r="AA2864">
            <v>841</v>
          </cell>
          <cell r="AB2864">
            <v>139566.76</v>
          </cell>
          <cell r="AC2864">
            <v>570</v>
          </cell>
        </row>
        <row r="2865">
          <cell r="F2865">
            <v>9161537</v>
          </cell>
          <cell r="G2865">
            <v>51</v>
          </cell>
          <cell r="H2865">
            <v>6</v>
          </cell>
          <cell r="I2865" t="str">
            <v>37</v>
          </cell>
          <cell r="J2865" t="str">
            <v>ANTIBACK L</v>
          </cell>
          <cell r="K2865" t="str">
            <v>00/0</v>
          </cell>
          <cell r="L2865" t="str">
            <v/>
          </cell>
          <cell r="M2865" t="str">
            <v>F</v>
          </cell>
          <cell r="N2865" t="str">
            <v>N</v>
          </cell>
          <cell r="O2865">
            <v>199</v>
          </cell>
          <cell r="P2865">
            <v>87</v>
          </cell>
          <cell r="Q2865">
            <v>102.09</v>
          </cell>
          <cell r="R2865">
            <v>55</v>
          </cell>
          <cell r="S2865">
            <v>58</v>
          </cell>
          <cell r="T2865">
            <v>58</v>
          </cell>
          <cell r="U2865">
            <v>89</v>
          </cell>
          <cell r="V2865">
            <v>14925.37</v>
          </cell>
          <cell r="W2865">
            <v>2174</v>
          </cell>
          <cell r="X2865">
            <v>367683.17</v>
          </cell>
          <cell r="Y2865">
            <v>75034</v>
          </cell>
          <cell r="Z2865" t="str">
            <v>SARASAVI INDUST</v>
          </cell>
          <cell r="AA2865">
            <v>2918</v>
          </cell>
          <cell r="AB2865">
            <v>481547.71</v>
          </cell>
          <cell r="AC2865">
            <v>1589</v>
          </cell>
        </row>
        <row r="2866">
          <cell r="F2866">
            <v>9156538</v>
          </cell>
          <cell r="G2866">
            <v>51</v>
          </cell>
          <cell r="H2866">
            <v>6</v>
          </cell>
          <cell r="I2866" t="str">
            <v>38</v>
          </cell>
          <cell r="J2866" t="str">
            <v>ANTIBACK M</v>
          </cell>
          <cell r="K2866" t="str">
            <v>00/0</v>
          </cell>
          <cell r="L2866" t="str">
            <v/>
          </cell>
          <cell r="M2866" t="str">
            <v>F</v>
          </cell>
          <cell r="N2866" t="str">
            <v>N</v>
          </cell>
          <cell r="O2866">
            <v>199</v>
          </cell>
          <cell r="P2866">
            <v>87</v>
          </cell>
          <cell r="Q2866">
            <v>102.09</v>
          </cell>
          <cell r="R2866">
            <v>8</v>
          </cell>
          <cell r="S2866">
            <v>1</v>
          </cell>
          <cell r="T2866">
            <v>4</v>
          </cell>
          <cell r="U2866">
            <v>9</v>
          </cell>
          <cell r="V2866">
            <v>1530.81</v>
          </cell>
          <cell r="W2866">
            <v>162</v>
          </cell>
          <cell r="X2866">
            <v>27478.02</v>
          </cell>
          <cell r="Y2866">
            <v>75034</v>
          </cell>
          <cell r="Z2866" t="str">
            <v>SARASAVI INDUST</v>
          </cell>
          <cell r="AA2866">
            <v>224</v>
          </cell>
          <cell r="AB2866">
            <v>37394.14</v>
          </cell>
          <cell r="AC2866">
            <v>248</v>
          </cell>
        </row>
        <row r="2867">
          <cell r="F2867">
            <v>9151538</v>
          </cell>
          <cell r="G2867">
            <v>51</v>
          </cell>
          <cell r="H2867">
            <v>6</v>
          </cell>
          <cell r="I2867" t="str">
            <v>38</v>
          </cell>
          <cell r="J2867" t="str">
            <v>ANTIBACK M</v>
          </cell>
          <cell r="K2867" t="str">
            <v>00/0</v>
          </cell>
          <cell r="L2867" t="str">
            <v/>
          </cell>
          <cell r="M2867" t="str">
            <v>F</v>
          </cell>
          <cell r="N2867" t="str">
            <v>N</v>
          </cell>
          <cell r="O2867">
            <v>199</v>
          </cell>
          <cell r="P2867">
            <v>87</v>
          </cell>
          <cell r="Q2867">
            <v>102.09</v>
          </cell>
          <cell r="R2867">
            <v>26</v>
          </cell>
          <cell r="S2867">
            <v>13</v>
          </cell>
          <cell r="T2867">
            <v>14</v>
          </cell>
          <cell r="U2867">
            <v>29</v>
          </cell>
          <cell r="V2867">
            <v>4856.05</v>
          </cell>
          <cell r="W2867">
            <v>726</v>
          </cell>
          <cell r="X2867">
            <v>121954.2</v>
          </cell>
          <cell r="Y2867">
            <v>75034</v>
          </cell>
          <cell r="Z2867" t="str">
            <v>SARASAVI INDUST</v>
          </cell>
          <cell r="AA2867">
            <v>1269</v>
          </cell>
          <cell r="AB2867">
            <v>209141.55</v>
          </cell>
          <cell r="AC2867">
            <v>92</v>
          </cell>
        </row>
        <row r="2868">
          <cell r="F2868">
            <v>9141539</v>
          </cell>
          <cell r="G2868">
            <v>51</v>
          </cell>
          <cell r="H2868">
            <v>6</v>
          </cell>
          <cell r="I2868" t="str">
            <v>39</v>
          </cell>
          <cell r="J2868" t="str">
            <v>ANTIBACK S</v>
          </cell>
          <cell r="K2868" t="str">
            <v>00/0</v>
          </cell>
          <cell r="L2868" t="str">
            <v/>
          </cell>
          <cell r="M2868" t="str">
            <v>F</v>
          </cell>
          <cell r="N2868" t="str">
            <v>N</v>
          </cell>
          <cell r="O2868">
            <v>199</v>
          </cell>
          <cell r="P2868">
            <v>87</v>
          </cell>
          <cell r="Q2868">
            <v>102.09</v>
          </cell>
          <cell r="R2868">
            <v>0</v>
          </cell>
          <cell r="S2868">
            <v>0</v>
          </cell>
          <cell r="T2868">
            <v>0</v>
          </cell>
          <cell r="U2868">
            <v>0</v>
          </cell>
          <cell r="V2868">
            <v>0</v>
          </cell>
          <cell r="W2868">
            <v>3</v>
          </cell>
          <cell r="X2868">
            <v>510.27</v>
          </cell>
          <cell r="Y2868">
            <v>75034</v>
          </cell>
          <cell r="Z2868" t="str">
            <v>SARASAVI INDUST</v>
          </cell>
          <cell r="AA2868">
            <v>7</v>
          </cell>
          <cell r="AB2868">
            <v>1190.6300000000001</v>
          </cell>
          <cell r="AC2868">
            <v>15</v>
          </cell>
        </row>
        <row r="2869">
          <cell r="F2869">
            <v>9146539</v>
          </cell>
          <cell r="G2869">
            <v>51</v>
          </cell>
          <cell r="H2869">
            <v>6</v>
          </cell>
          <cell r="I2869" t="str">
            <v>39</v>
          </cell>
          <cell r="J2869" t="str">
            <v>ANTIBACK S</v>
          </cell>
          <cell r="K2869" t="str">
            <v>00/0</v>
          </cell>
          <cell r="L2869" t="str">
            <v/>
          </cell>
          <cell r="M2869" t="str">
            <v>F</v>
          </cell>
          <cell r="N2869" t="str">
            <v>N</v>
          </cell>
          <cell r="O2869">
            <v>199</v>
          </cell>
          <cell r="P2869">
            <v>87</v>
          </cell>
          <cell r="Q2869">
            <v>102.09</v>
          </cell>
          <cell r="R2869">
            <v>31</v>
          </cell>
          <cell r="S2869">
            <v>25</v>
          </cell>
          <cell r="T2869">
            <v>19</v>
          </cell>
          <cell r="U2869">
            <v>41</v>
          </cell>
          <cell r="V2869">
            <v>6778.07</v>
          </cell>
          <cell r="W2869">
            <v>466</v>
          </cell>
          <cell r="X2869">
            <v>78521.899999999994</v>
          </cell>
          <cell r="Y2869">
            <v>75034</v>
          </cell>
          <cell r="Z2869" t="str">
            <v>SARASAVI INDUST</v>
          </cell>
          <cell r="AA2869">
            <v>169</v>
          </cell>
          <cell r="AB2869">
            <v>27775.53</v>
          </cell>
          <cell r="AC2869">
            <v>191</v>
          </cell>
        </row>
        <row r="2870">
          <cell r="F2870">
            <v>9166049</v>
          </cell>
          <cell r="G2870">
            <v>51</v>
          </cell>
          <cell r="H2870">
            <v>6</v>
          </cell>
          <cell r="I2870" t="str">
            <v>49</v>
          </cell>
          <cell r="J2870" t="str">
            <v>COTTON SOCKS</v>
          </cell>
          <cell r="K2870" t="str">
            <v>02/4</v>
          </cell>
          <cell r="L2870" t="str">
            <v>+</v>
          </cell>
          <cell r="M2870" t="str">
            <v>F</v>
          </cell>
          <cell r="N2870" t="str">
            <v>N</v>
          </cell>
          <cell r="O2870">
            <v>149</v>
          </cell>
          <cell r="P2870">
            <v>69</v>
          </cell>
          <cell r="Q2870">
            <v>80.97</v>
          </cell>
          <cell r="R2870">
            <v>658</v>
          </cell>
          <cell r="S2870">
            <v>116</v>
          </cell>
          <cell r="T2870">
            <v>122</v>
          </cell>
          <cell r="U2870">
            <v>334</v>
          </cell>
          <cell r="V2870">
            <v>38842.22</v>
          </cell>
          <cell r="W2870">
            <v>4864</v>
          </cell>
          <cell r="X2870">
            <v>631249.54</v>
          </cell>
          <cell r="Y2870">
            <v>75034</v>
          </cell>
          <cell r="Z2870" t="str">
            <v>SARASAVI INDUST</v>
          </cell>
          <cell r="AA2870">
            <v>4550</v>
          </cell>
          <cell r="AB2870">
            <v>569161.24</v>
          </cell>
          <cell r="AC2870">
            <v>11436</v>
          </cell>
        </row>
        <row r="2871">
          <cell r="F2871">
            <v>9161049</v>
          </cell>
          <cell r="G2871">
            <v>51</v>
          </cell>
          <cell r="H2871">
            <v>6</v>
          </cell>
          <cell r="I2871" t="str">
            <v>49</v>
          </cell>
          <cell r="J2871" t="str">
            <v>COTTON SOCKS</v>
          </cell>
          <cell r="K2871" t="str">
            <v>02/4</v>
          </cell>
          <cell r="L2871" t="str">
            <v>+</v>
          </cell>
          <cell r="M2871" t="str">
            <v>F</v>
          </cell>
          <cell r="N2871" t="str">
            <v>N</v>
          </cell>
          <cell r="O2871">
            <v>149</v>
          </cell>
          <cell r="P2871">
            <v>69</v>
          </cell>
          <cell r="Q2871">
            <v>80.97</v>
          </cell>
          <cell r="R2871">
            <v>831</v>
          </cell>
          <cell r="S2871">
            <v>195</v>
          </cell>
          <cell r="T2871">
            <v>207</v>
          </cell>
          <cell r="U2871">
            <v>487</v>
          </cell>
          <cell r="V2871">
            <v>56435.83</v>
          </cell>
          <cell r="W2871">
            <v>8922</v>
          </cell>
          <cell r="X2871">
            <v>1144695.6000000001</v>
          </cell>
          <cell r="Y2871">
            <v>75034</v>
          </cell>
          <cell r="Z2871" t="str">
            <v>SARASAVI INDUST</v>
          </cell>
          <cell r="AA2871">
            <v>11058</v>
          </cell>
          <cell r="AB2871">
            <v>1382796.5</v>
          </cell>
          <cell r="AC2871">
            <v>28676</v>
          </cell>
        </row>
        <row r="2872">
          <cell r="F2872">
            <v>9156049</v>
          </cell>
          <cell r="G2872">
            <v>51</v>
          </cell>
          <cell r="H2872">
            <v>6</v>
          </cell>
          <cell r="I2872" t="str">
            <v>49</v>
          </cell>
          <cell r="J2872" t="str">
            <v>COTTON SOCKS</v>
          </cell>
          <cell r="K2872" t="str">
            <v>02/4</v>
          </cell>
          <cell r="L2872" t="str">
            <v>+</v>
          </cell>
          <cell r="M2872" t="str">
            <v>F</v>
          </cell>
          <cell r="N2872" t="str">
            <v>N</v>
          </cell>
          <cell r="O2872">
            <v>149</v>
          </cell>
          <cell r="P2872">
            <v>67</v>
          </cell>
          <cell r="Q2872">
            <v>78.62</v>
          </cell>
          <cell r="R2872">
            <v>1143</v>
          </cell>
          <cell r="S2872">
            <v>130</v>
          </cell>
          <cell r="T2872">
            <v>165</v>
          </cell>
          <cell r="U2872">
            <v>378</v>
          </cell>
          <cell r="V2872">
            <v>41141.300000000003</v>
          </cell>
          <cell r="W2872">
            <v>6499</v>
          </cell>
          <cell r="X2872">
            <v>821280.59</v>
          </cell>
          <cell r="Y2872">
            <v>75034</v>
          </cell>
          <cell r="Z2872" t="str">
            <v>SARASAVI INDUST</v>
          </cell>
          <cell r="AA2872">
            <v>4746</v>
          </cell>
          <cell r="AB2872">
            <v>590120.68000000005</v>
          </cell>
          <cell r="AC2872">
            <v>17941</v>
          </cell>
        </row>
        <row r="2873">
          <cell r="F2873">
            <v>9141049</v>
          </cell>
          <cell r="G2873">
            <v>51</v>
          </cell>
          <cell r="H2873">
            <v>6</v>
          </cell>
          <cell r="I2873" t="str">
            <v>49</v>
          </cell>
          <cell r="J2873" t="str">
            <v>COTTON SOCKS</v>
          </cell>
          <cell r="K2873" t="str">
            <v>02/4</v>
          </cell>
          <cell r="L2873" t="str">
            <v>+</v>
          </cell>
          <cell r="M2873" t="str">
            <v>F</v>
          </cell>
          <cell r="N2873" t="str">
            <v>N</v>
          </cell>
          <cell r="O2873">
            <v>149</v>
          </cell>
          <cell r="P2873">
            <v>65</v>
          </cell>
          <cell r="Q2873">
            <v>76.28</v>
          </cell>
          <cell r="R2873">
            <v>748</v>
          </cell>
          <cell r="S2873">
            <v>245</v>
          </cell>
          <cell r="T2873">
            <v>202</v>
          </cell>
          <cell r="U2873">
            <v>628</v>
          </cell>
          <cell r="V2873">
            <v>73125.19</v>
          </cell>
          <cell r="W2873">
            <v>8541</v>
          </cell>
          <cell r="X2873">
            <v>1072150.5</v>
          </cell>
          <cell r="Y2873">
            <v>75034</v>
          </cell>
          <cell r="Z2873" t="str">
            <v>SARASAVI INDUST</v>
          </cell>
          <cell r="AA2873">
            <v>12271</v>
          </cell>
          <cell r="AB2873">
            <v>1537213.8</v>
          </cell>
          <cell r="AC2873">
            <v>21646</v>
          </cell>
        </row>
        <row r="2874">
          <cell r="F2874">
            <v>9136549</v>
          </cell>
          <cell r="G2874">
            <v>51</v>
          </cell>
          <cell r="H2874">
            <v>6</v>
          </cell>
          <cell r="I2874" t="str">
            <v>49</v>
          </cell>
          <cell r="J2874" t="str">
            <v>COTTON SO</v>
          </cell>
          <cell r="K2874" t="str">
            <v>00/0</v>
          </cell>
          <cell r="L2874" t="str">
            <v>+</v>
          </cell>
          <cell r="M2874" t="str">
            <v>B</v>
          </cell>
          <cell r="N2874" t="str">
            <v>N</v>
          </cell>
          <cell r="O2874">
            <v>149</v>
          </cell>
          <cell r="P2874">
            <v>65</v>
          </cell>
          <cell r="Q2874">
            <v>76.28</v>
          </cell>
          <cell r="R2874">
            <v>66</v>
          </cell>
          <cell r="S2874">
            <v>64</v>
          </cell>
          <cell r="T2874">
            <v>31</v>
          </cell>
          <cell r="U2874">
            <v>114</v>
          </cell>
          <cell r="V2874">
            <v>13142.69</v>
          </cell>
          <cell r="W2874">
            <v>775</v>
          </cell>
          <cell r="X2874">
            <v>96557.92</v>
          </cell>
          <cell r="Y2874">
            <v>75034</v>
          </cell>
          <cell r="Z2874" t="str">
            <v>SARASAVI INDUST</v>
          </cell>
          <cell r="AA2874">
            <v>1111</v>
          </cell>
          <cell r="AB2874">
            <v>139406.71</v>
          </cell>
          <cell r="AC2874">
            <v>3098</v>
          </cell>
        </row>
        <row r="2875">
          <cell r="F2875">
            <v>9131549</v>
          </cell>
          <cell r="G2875">
            <v>51</v>
          </cell>
          <cell r="H2875">
            <v>6</v>
          </cell>
          <cell r="I2875" t="str">
            <v>49</v>
          </cell>
          <cell r="J2875" t="str">
            <v>COTTON SO</v>
          </cell>
          <cell r="K2875" t="str">
            <v>00/0</v>
          </cell>
          <cell r="L2875" t="str">
            <v>+</v>
          </cell>
          <cell r="M2875" t="str">
            <v>B</v>
          </cell>
          <cell r="N2875" t="str">
            <v>N</v>
          </cell>
          <cell r="O2875">
            <v>149</v>
          </cell>
          <cell r="P2875">
            <v>65</v>
          </cell>
          <cell r="Q2875">
            <v>76.28</v>
          </cell>
          <cell r="R2875">
            <v>145</v>
          </cell>
          <cell r="S2875">
            <v>109</v>
          </cell>
          <cell r="T2875">
            <v>101</v>
          </cell>
          <cell r="U2875">
            <v>162</v>
          </cell>
          <cell r="V2875">
            <v>19567.439999999999</v>
          </cell>
          <cell r="W2875">
            <v>1852</v>
          </cell>
          <cell r="X2875">
            <v>233266.04</v>
          </cell>
          <cell r="Y2875">
            <v>75034</v>
          </cell>
          <cell r="Z2875" t="str">
            <v>SARASAVI INDUST</v>
          </cell>
          <cell r="AA2875">
            <v>2288</v>
          </cell>
          <cell r="AB2875">
            <v>284618.32</v>
          </cell>
          <cell r="AC2875">
            <v>5616</v>
          </cell>
        </row>
        <row r="2876">
          <cell r="F2876">
            <v>9151049</v>
          </cell>
          <cell r="G2876">
            <v>51</v>
          </cell>
          <cell r="H2876">
            <v>6</v>
          </cell>
          <cell r="I2876" t="str">
            <v>49</v>
          </cell>
          <cell r="J2876" t="str">
            <v>COTTON SOCKS</v>
          </cell>
          <cell r="K2876" t="str">
            <v>02/4</v>
          </cell>
          <cell r="L2876" t="str">
            <v>+</v>
          </cell>
          <cell r="M2876" t="str">
            <v>F</v>
          </cell>
          <cell r="N2876" t="str">
            <v>N</v>
          </cell>
          <cell r="O2876">
            <v>149</v>
          </cell>
          <cell r="P2876">
            <v>67</v>
          </cell>
          <cell r="Q2876">
            <v>78.62</v>
          </cell>
          <cell r="R2876">
            <v>1365</v>
          </cell>
          <cell r="S2876">
            <v>291</v>
          </cell>
          <cell r="T2876">
            <v>287</v>
          </cell>
          <cell r="U2876">
            <v>679</v>
          </cell>
          <cell r="V2876">
            <v>77550.89</v>
          </cell>
          <cell r="W2876">
            <v>11744</v>
          </cell>
          <cell r="X2876">
            <v>1490614.2</v>
          </cell>
          <cell r="Y2876">
            <v>75034</v>
          </cell>
          <cell r="Z2876" t="str">
            <v>SARASAVI INDUST</v>
          </cell>
          <cell r="AA2876">
            <v>12306</v>
          </cell>
          <cell r="AB2876">
            <v>1536549.6</v>
          </cell>
          <cell r="AC2876">
            <v>38213</v>
          </cell>
        </row>
        <row r="2877">
          <cell r="F2877">
            <v>9146049</v>
          </cell>
          <cell r="G2877">
            <v>51</v>
          </cell>
          <cell r="H2877">
            <v>6</v>
          </cell>
          <cell r="I2877" t="str">
            <v>49</v>
          </cell>
          <cell r="J2877" t="str">
            <v>COTTON SOCKS</v>
          </cell>
          <cell r="K2877" t="str">
            <v>02/4</v>
          </cell>
          <cell r="L2877" t="str">
            <v>+</v>
          </cell>
          <cell r="M2877" t="str">
            <v>F</v>
          </cell>
          <cell r="N2877" t="str">
            <v>N</v>
          </cell>
          <cell r="O2877">
            <v>149</v>
          </cell>
          <cell r="P2877">
            <v>65</v>
          </cell>
          <cell r="Q2877">
            <v>76.28</v>
          </cell>
          <cell r="R2877">
            <v>885</v>
          </cell>
          <cell r="S2877">
            <v>151</v>
          </cell>
          <cell r="T2877">
            <v>129</v>
          </cell>
          <cell r="U2877">
            <v>387</v>
          </cell>
          <cell r="V2877">
            <v>43949.09</v>
          </cell>
          <cell r="W2877">
            <v>4317</v>
          </cell>
          <cell r="X2877">
            <v>540366.43000000005</v>
          </cell>
          <cell r="Y2877">
            <v>75034</v>
          </cell>
          <cell r="Z2877" t="str">
            <v>SARASAVI INDUST</v>
          </cell>
          <cell r="AA2877">
            <v>4598</v>
          </cell>
          <cell r="AB2877">
            <v>575581.78</v>
          </cell>
          <cell r="AC2877">
            <v>10423</v>
          </cell>
        </row>
        <row r="2878">
          <cell r="F2878">
            <v>9161065</v>
          </cell>
          <cell r="G2878">
            <v>51</v>
          </cell>
          <cell r="H2878">
            <v>6</v>
          </cell>
          <cell r="I2878" t="str">
            <v>65</v>
          </cell>
          <cell r="J2878" t="str">
            <v>DIRT BUSTER SO</v>
          </cell>
          <cell r="K2878" t="str">
            <v>00/0</v>
          </cell>
          <cell r="L2878" t="str">
            <v/>
          </cell>
          <cell r="M2878" t="str">
            <v>B</v>
          </cell>
          <cell r="N2878" t="str">
            <v>W</v>
          </cell>
          <cell r="O2878">
            <v>199</v>
          </cell>
          <cell r="P2878">
            <v>78</v>
          </cell>
          <cell r="Q2878">
            <v>91.53</v>
          </cell>
          <cell r="R2878">
            <v>0</v>
          </cell>
          <cell r="S2878">
            <v>0</v>
          </cell>
          <cell r="T2878">
            <v>0</v>
          </cell>
          <cell r="U2878">
            <v>0</v>
          </cell>
          <cell r="V2878">
            <v>0</v>
          </cell>
          <cell r="W2878">
            <v>0</v>
          </cell>
          <cell r="X2878">
            <v>0</v>
          </cell>
          <cell r="Y2878">
            <v>70082</v>
          </cell>
          <cell r="Z2878" t="str">
            <v>SARASAVI INDUST</v>
          </cell>
        </row>
        <row r="2879">
          <cell r="F2879">
            <v>9151065</v>
          </cell>
          <cell r="G2879">
            <v>51</v>
          </cell>
          <cell r="H2879">
            <v>6</v>
          </cell>
          <cell r="I2879" t="str">
            <v>65</v>
          </cell>
          <cell r="J2879" t="str">
            <v>DIRT BUSTER SO</v>
          </cell>
          <cell r="K2879" t="str">
            <v>00/0</v>
          </cell>
          <cell r="L2879" t="str">
            <v/>
          </cell>
          <cell r="M2879" t="str">
            <v>B</v>
          </cell>
          <cell r="N2879" t="str">
            <v>W</v>
          </cell>
          <cell r="O2879">
            <v>199</v>
          </cell>
          <cell r="P2879">
            <v>75</v>
          </cell>
          <cell r="Q2879">
            <v>88.01</v>
          </cell>
          <cell r="R2879">
            <v>0</v>
          </cell>
          <cell r="S2879">
            <v>0</v>
          </cell>
          <cell r="T2879">
            <v>0</v>
          </cell>
          <cell r="U2879">
            <v>0</v>
          </cell>
          <cell r="V2879">
            <v>0</v>
          </cell>
          <cell r="W2879">
            <v>0</v>
          </cell>
          <cell r="X2879">
            <v>0</v>
          </cell>
          <cell r="Y2879">
            <v>70082</v>
          </cell>
          <cell r="Z2879" t="str">
            <v>SARASAVI INDUST</v>
          </cell>
        </row>
        <row r="2880">
          <cell r="F2880">
            <v>9141065</v>
          </cell>
          <cell r="G2880">
            <v>51</v>
          </cell>
          <cell r="H2880">
            <v>6</v>
          </cell>
          <cell r="I2880" t="str">
            <v>65</v>
          </cell>
          <cell r="J2880" t="str">
            <v>DIRT BUSTER SO</v>
          </cell>
          <cell r="K2880" t="str">
            <v>00/0</v>
          </cell>
          <cell r="L2880" t="str">
            <v/>
          </cell>
          <cell r="M2880" t="str">
            <v>B</v>
          </cell>
          <cell r="N2880" t="str">
            <v>W</v>
          </cell>
          <cell r="O2880">
            <v>179</v>
          </cell>
          <cell r="P2880">
            <v>73</v>
          </cell>
          <cell r="Q2880">
            <v>85.66</v>
          </cell>
          <cell r="R2880">
            <v>0</v>
          </cell>
          <cell r="S2880">
            <v>0</v>
          </cell>
          <cell r="T2880">
            <v>0</v>
          </cell>
          <cell r="U2880">
            <v>0</v>
          </cell>
          <cell r="V2880">
            <v>0</v>
          </cell>
          <cell r="W2880">
            <v>0</v>
          </cell>
          <cell r="X2880">
            <v>0</v>
          </cell>
          <cell r="Y2880">
            <v>70082</v>
          </cell>
          <cell r="Z2880" t="str">
            <v>SARASAVI INDUST</v>
          </cell>
        </row>
        <row r="2881">
          <cell r="F2881">
            <v>9131065</v>
          </cell>
          <cell r="G2881">
            <v>51</v>
          </cell>
          <cell r="H2881">
            <v>6</v>
          </cell>
          <cell r="I2881" t="str">
            <v>65</v>
          </cell>
          <cell r="J2881" t="str">
            <v>DIRT BUSTER SO</v>
          </cell>
          <cell r="K2881" t="str">
            <v>00/0</v>
          </cell>
          <cell r="L2881" t="str">
            <v/>
          </cell>
          <cell r="M2881" t="str">
            <v>B</v>
          </cell>
          <cell r="N2881" t="str">
            <v>W</v>
          </cell>
          <cell r="O2881">
            <v>179</v>
          </cell>
          <cell r="P2881">
            <v>73</v>
          </cell>
          <cell r="Q2881">
            <v>85.66</v>
          </cell>
          <cell r="R2881">
            <v>0</v>
          </cell>
          <cell r="S2881">
            <v>0</v>
          </cell>
          <cell r="T2881">
            <v>0</v>
          </cell>
          <cell r="U2881">
            <v>0</v>
          </cell>
          <cell r="V2881">
            <v>0</v>
          </cell>
          <cell r="W2881">
            <v>0</v>
          </cell>
          <cell r="X2881">
            <v>0</v>
          </cell>
          <cell r="Y2881">
            <v>70082</v>
          </cell>
          <cell r="Z2881" t="str">
            <v>SARASAVI INDUST</v>
          </cell>
        </row>
        <row r="2882">
          <cell r="F2882">
            <v>9139511</v>
          </cell>
          <cell r="G2882">
            <v>51</v>
          </cell>
          <cell r="H2882">
            <v>8</v>
          </cell>
          <cell r="I2882" t="str">
            <v>11</v>
          </cell>
          <cell r="J2882" t="str">
            <v>CS-DOT</v>
          </cell>
          <cell r="K2882" t="str">
            <v>00/0</v>
          </cell>
          <cell r="L2882" t="str">
            <v/>
          </cell>
          <cell r="M2882" t="str">
            <v>G</v>
          </cell>
          <cell r="N2882" t="str">
            <v>N</v>
          </cell>
          <cell r="O2882">
            <v>199</v>
          </cell>
          <cell r="P2882">
            <v>72</v>
          </cell>
          <cell r="Q2882">
            <v>84.49</v>
          </cell>
          <cell r="R2882">
            <v>2</v>
          </cell>
          <cell r="S2882">
            <v>1</v>
          </cell>
          <cell r="T2882">
            <v>2</v>
          </cell>
          <cell r="U2882">
            <v>5</v>
          </cell>
          <cell r="V2882">
            <v>850.45</v>
          </cell>
          <cell r="W2882">
            <v>101</v>
          </cell>
          <cell r="X2882">
            <v>17000.47</v>
          </cell>
          <cell r="Y2882">
            <v>75034</v>
          </cell>
          <cell r="Z2882" t="str">
            <v>SARASAVI INDUST</v>
          </cell>
          <cell r="AA2882">
            <v>191</v>
          </cell>
          <cell r="AB2882">
            <v>30371.79</v>
          </cell>
          <cell r="AC2882">
            <v>169</v>
          </cell>
        </row>
        <row r="2883">
          <cell r="F2883">
            <v>9132511</v>
          </cell>
          <cell r="G2883">
            <v>51</v>
          </cell>
          <cell r="H2883">
            <v>8</v>
          </cell>
          <cell r="I2883" t="str">
            <v>11</v>
          </cell>
          <cell r="J2883" t="str">
            <v>CS-DOT</v>
          </cell>
          <cell r="K2883" t="str">
            <v>00/0</v>
          </cell>
          <cell r="L2883" t="str">
            <v/>
          </cell>
          <cell r="M2883" t="str">
            <v>G</v>
          </cell>
          <cell r="N2883" t="str">
            <v>N</v>
          </cell>
          <cell r="O2883">
            <v>199</v>
          </cell>
          <cell r="P2883">
            <v>72</v>
          </cell>
          <cell r="Q2883">
            <v>84.49</v>
          </cell>
          <cell r="R2883">
            <v>4</v>
          </cell>
          <cell r="S2883">
            <v>3</v>
          </cell>
          <cell r="T2883">
            <v>8</v>
          </cell>
          <cell r="U2883">
            <v>2</v>
          </cell>
          <cell r="V2883">
            <v>340.18</v>
          </cell>
          <cell r="W2883">
            <v>159</v>
          </cell>
          <cell r="X2883">
            <v>26908.21</v>
          </cell>
          <cell r="Y2883">
            <v>75034</v>
          </cell>
          <cell r="Z2883" t="str">
            <v>SARASAVI INDUST</v>
          </cell>
          <cell r="AA2883">
            <v>167</v>
          </cell>
          <cell r="AB2883">
            <v>27231.21</v>
          </cell>
          <cell r="AC2883">
            <v>267</v>
          </cell>
        </row>
        <row r="2884">
          <cell r="F2884">
            <v>9139512</v>
          </cell>
          <cell r="G2884">
            <v>51</v>
          </cell>
          <cell r="H2884">
            <v>8</v>
          </cell>
          <cell r="I2884" t="str">
            <v>12</v>
          </cell>
          <cell r="J2884" t="str">
            <v>CS-PACK1</v>
          </cell>
          <cell r="K2884" t="str">
            <v>00/0</v>
          </cell>
          <cell r="L2884" t="str">
            <v/>
          </cell>
          <cell r="M2884" t="str">
            <v>G</v>
          </cell>
          <cell r="N2884" t="str">
            <v>D</v>
          </cell>
          <cell r="O2884">
            <v>299</v>
          </cell>
          <cell r="P2884">
            <v>144</v>
          </cell>
          <cell r="Q2884">
            <v>168.98</v>
          </cell>
          <cell r="R2884">
            <v>1</v>
          </cell>
          <cell r="S2884">
            <v>1</v>
          </cell>
          <cell r="T2884">
            <v>4</v>
          </cell>
          <cell r="U2884">
            <v>3</v>
          </cell>
          <cell r="V2884">
            <v>766.68</v>
          </cell>
          <cell r="W2884">
            <v>68</v>
          </cell>
          <cell r="X2884">
            <v>17339.740000000002</v>
          </cell>
          <cell r="Y2884">
            <v>75034</v>
          </cell>
          <cell r="Z2884" t="str">
            <v>SARASAVI INDUST</v>
          </cell>
          <cell r="AA2884">
            <v>175</v>
          </cell>
          <cell r="AB2884">
            <v>43176.639999999999</v>
          </cell>
          <cell r="AC2884">
            <v>222</v>
          </cell>
        </row>
        <row r="2885">
          <cell r="F2885">
            <v>9135512</v>
          </cell>
          <cell r="G2885">
            <v>51</v>
          </cell>
          <cell r="H2885">
            <v>8</v>
          </cell>
          <cell r="I2885" t="str">
            <v>12</v>
          </cell>
          <cell r="J2885" t="str">
            <v>CS-PACK1</v>
          </cell>
          <cell r="K2885" t="str">
            <v>00/0</v>
          </cell>
          <cell r="L2885" t="str">
            <v/>
          </cell>
          <cell r="M2885" t="str">
            <v>G</v>
          </cell>
          <cell r="N2885" t="str">
            <v>D</v>
          </cell>
          <cell r="O2885">
            <v>299</v>
          </cell>
          <cell r="P2885">
            <v>144</v>
          </cell>
          <cell r="Q2885">
            <v>168.98</v>
          </cell>
          <cell r="R2885">
            <v>0</v>
          </cell>
          <cell r="S2885">
            <v>4</v>
          </cell>
          <cell r="T2885">
            <v>2</v>
          </cell>
          <cell r="U2885">
            <v>1</v>
          </cell>
          <cell r="V2885">
            <v>230</v>
          </cell>
          <cell r="W2885">
            <v>62</v>
          </cell>
          <cell r="X2885">
            <v>15716.92</v>
          </cell>
          <cell r="Y2885">
            <v>75034</v>
          </cell>
          <cell r="Z2885" t="str">
            <v>SARASAVI INDUST</v>
          </cell>
          <cell r="AA2885">
            <v>121</v>
          </cell>
          <cell r="AB2885">
            <v>29670.35</v>
          </cell>
          <cell r="AC2885">
            <v>242</v>
          </cell>
        </row>
        <row r="2886">
          <cell r="F2886">
            <v>9130512</v>
          </cell>
          <cell r="G2886">
            <v>51</v>
          </cell>
          <cell r="H2886">
            <v>8</v>
          </cell>
          <cell r="I2886" t="str">
            <v>12</v>
          </cell>
          <cell r="J2886" t="str">
            <v>CS-PACK1</v>
          </cell>
          <cell r="K2886" t="str">
            <v>00/0</v>
          </cell>
          <cell r="L2886" t="str">
            <v/>
          </cell>
          <cell r="M2886" t="str">
            <v>G</v>
          </cell>
          <cell r="N2886" t="str">
            <v>D</v>
          </cell>
          <cell r="O2886">
            <v>299</v>
          </cell>
          <cell r="P2886">
            <v>144</v>
          </cell>
          <cell r="Q2886">
            <v>168.98</v>
          </cell>
          <cell r="R2886">
            <v>4</v>
          </cell>
          <cell r="S2886">
            <v>1</v>
          </cell>
          <cell r="T2886">
            <v>4</v>
          </cell>
          <cell r="U2886">
            <v>3</v>
          </cell>
          <cell r="V2886">
            <v>741.12</v>
          </cell>
          <cell r="W2886">
            <v>75</v>
          </cell>
          <cell r="X2886">
            <v>18936.96</v>
          </cell>
          <cell r="Y2886">
            <v>75034</v>
          </cell>
          <cell r="Z2886" t="str">
            <v>SARASAVI INDUST</v>
          </cell>
          <cell r="AA2886">
            <v>151</v>
          </cell>
          <cell r="AB2886">
            <v>37362.699999999997</v>
          </cell>
          <cell r="AC2886">
            <v>374</v>
          </cell>
        </row>
        <row r="2887">
          <cell r="F2887">
            <v>9140085</v>
          </cell>
          <cell r="G2887">
            <v>51</v>
          </cell>
          <cell r="H2887">
            <v>8</v>
          </cell>
          <cell r="I2887" t="str">
            <v>85</v>
          </cell>
          <cell r="J2887" t="str">
            <v>FRILL SOCKS</v>
          </cell>
          <cell r="K2887" t="str">
            <v>06/8</v>
          </cell>
          <cell r="L2887" t="str">
            <v>+</v>
          </cell>
          <cell r="M2887" t="str">
            <v>G</v>
          </cell>
          <cell r="N2887" t="str">
            <v>N</v>
          </cell>
          <cell r="O2887">
            <v>229</v>
          </cell>
          <cell r="P2887">
            <v>102</v>
          </cell>
          <cell r="Q2887">
            <v>119.69</v>
          </cell>
          <cell r="R2887">
            <v>44</v>
          </cell>
          <cell r="S2887">
            <v>42</v>
          </cell>
          <cell r="T2887">
            <v>38</v>
          </cell>
          <cell r="U2887">
            <v>67</v>
          </cell>
          <cell r="V2887">
            <v>12976.89</v>
          </cell>
          <cell r="W2887">
            <v>734</v>
          </cell>
          <cell r="X2887">
            <v>142667.54999999999</v>
          </cell>
          <cell r="Y2887">
            <v>75034</v>
          </cell>
          <cell r="Z2887" t="str">
            <v>SARASAVI INDUST</v>
          </cell>
          <cell r="AA2887">
            <v>581</v>
          </cell>
          <cell r="AB2887">
            <v>107655.63</v>
          </cell>
          <cell r="AC2887">
            <v>548</v>
          </cell>
        </row>
        <row r="2888">
          <cell r="F2888">
            <v>9910860</v>
          </cell>
          <cell r="G2888">
            <v>52</v>
          </cell>
          <cell r="H2888">
            <v>2</v>
          </cell>
          <cell r="I2888" t="str">
            <v>60</v>
          </cell>
          <cell r="J2888" t="str">
            <v>GF SCHOOL BAGS</v>
          </cell>
          <cell r="K2888" t="str">
            <v>00/0</v>
          </cell>
          <cell r="L2888" t="str">
            <v/>
          </cell>
          <cell r="M2888" t="str">
            <v>B</v>
          </cell>
          <cell r="N2888" t="str">
            <v>W</v>
          </cell>
          <cell r="O2888">
            <v>2399</v>
          </cell>
          <cell r="P2888">
            <v>1363.48</v>
          </cell>
          <cell r="Q2888">
            <v>1600</v>
          </cell>
          <cell r="R2888">
            <v>0</v>
          </cell>
          <cell r="S2888">
            <v>0</v>
          </cell>
          <cell r="T2888">
            <v>0</v>
          </cell>
          <cell r="U2888">
            <v>0</v>
          </cell>
          <cell r="V2888">
            <v>0</v>
          </cell>
          <cell r="W2888">
            <v>0</v>
          </cell>
          <cell r="X2888">
            <v>0</v>
          </cell>
          <cell r="Y2888">
            <v>75056</v>
          </cell>
          <cell r="Z2888" t="str">
            <v xml:space="preserve">ATLAS AXILLIA  </v>
          </cell>
        </row>
        <row r="2889">
          <cell r="F2889">
            <v>9910861</v>
          </cell>
          <cell r="G2889">
            <v>52</v>
          </cell>
          <cell r="H2889">
            <v>2</v>
          </cell>
          <cell r="I2889" t="str">
            <v>61</v>
          </cell>
          <cell r="J2889" t="str">
            <v>GF SCHOOL BAGS</v>
          </cell>
          <cell r="K2889" t="str">
            <v>00/0</v>
          </cell>
          <cell r="L2889" t="str">
            <v/>
          </cell>
          <cell r="M2889" t="str">
            <v>B</v>
          </cell>
          <cell r="N2889" t="str">
            <v>W</v>
          </cell>
          <cell r="O2889">
            <v>1479</v>
          </cell>
          <cell r="P2889">
            <v>835.98</v>
          </cell>
          <cell r="Q2889">
            <v>981</v>
          </cell>
          <cell r="R2889">
            <v>0</v>
          </cell>
          <cell r="S2889">
            <v>0</v>
          </cell>
          <cell r="T2889">
            <v>0</v>
          </cell>
          <cell r="U2889">
            <v>0</v>
          </cell>
          <cell r="V2889">
            <v>0</v>
          </cell>
          <cell r="W2889">
            <v>0</v>
          </cell>
          <cell r="X2889">
            <v>0</v>
          </cell>
          <cell r="Y2889">
            <v>75056</v>
          </cell>
          <cell r="Z2889" t="str">
            <v xml:space="preserve">ATLAS AXILLIA  </v>
          </cell>
        </row>
        <row r="2890">
          <cell r="F2890">
            <v>9910862</v>
          </cell>
          <cell r="G2890">
            <v>52</v>
          </cell>
          <cell r="H2890">
            <v>2</v>
          </cell>
          <cell r="I2890" t="str">
            <v>62</v>
          </cell>
          <cell r="J2890" t="str">
            <v>GF SCHOOL BAGS</v>
          </cell>
          <cell r="K2890" t="str">
            <v>00/0</v>
          </cell>
          <cell r="L2890" t="str">
            <v/>
          </cell>
          <cell r="M2890" t="str">
            <v>B</v>
          </cell>
          <cell r="N2890" t="str">
            <v>W</v>
          </cell>
          <cell r="O2890">
            <v>1479</v>
          </cell>
          <cell r="P2890">
            <v>835.98</v>
          </cell>
          <cell r="Q2890">
            <v>981</v>
          </cell>
          <cell r="R2890">
            <v>0</v>
          </cell>
          <cell r="S2890">
            <v>0</v>
          </cell>
          <cell r="T2890">
            <v>0</v>
          </cell>
          <cell r="U2890">
            <v>0</v>
          </cell>
          <cell r="V2890">
            <v>0</v>
          </cell>
          <cell r="W2890">
            <v>0</v>
          </cell>
          <cell r="X2890">
            <v>0</v>
          </cell>
          <cell r="Y2890">
            <v>75056</v>
          </cell>
          <cell r="Z2890" t="str">
            <v xml:space="preserve">ATLAS AXILLIA  </v>
          </cell>
        </row>
        <row r="2891">
          <cell r="F2891">
            <v>9910863</v>
          </cell>
          <cell r="G2891">
            <v>52</v>
          </cell>
          <cell r="H2891">
            <v>2</v>
          </cell>
          <cell r="I2891" t="str">
            <v>63</v>
          </cell>
          <cell r="J2891" t="str">
            <v>GF SCHOOL BAGS</v>
          </cell>
          <cell r="K2891" t="str">
            <v>00/0</v>
          </cell>
          <cell r="L2891" t="str">
            <v/>
          </cell>
          <cell r="M2891" t="str">
            <v>B</v>
          </cell>
          <cell r="N2891" t="str">
            <v>N</v>
          </cell>
          <cell r="O2891">
            <v>1899</v>
          </cell>
          <cell r="P2891">
            <v>1053.26</v>
          </cell>
          <cell r="Q2891">
            <v>1235.97</v>
          </cell>
          <cell r="R2891">
            <v>6</v>
          </cell>
          <cell r="S2891">
            <v>1</v>
          </cell>
          <cell r="T2891">
            <v>0</v>
          </cell>
          <cell r="U2891">
            <v>0</v>
          </cell>
          <cell r="V2891">
            <v>0</v>
          </cell>
          <cell r="W2891">
            <v>42</v>
          </cell>
          <cell r="X2891">
            <v>67195.520000000004</v>
          </cell>
          <cell r="Y2891">
            <v>75056</v>
          </cell>
          <cell r="Z2891" t="str">
            <v xml:space="preserve">ATLAS AXILLIA  </v>
          </cell>
          <cell r="AA2891">
            <v>67</v>
          </cell>
          <cell r="AB2891">
            <v>113615.53</v>
          </cell>
          <cell r="AC2891">
            <v>45</v>
          </cell>
        </row>
        <row r="2892">
          <cell r="F2892">
            <v>9910864</v>
          </cell>
          <cell r="G2892">
            <v>52</v>
          </cell>
          <cell r="H2892">
            <v>2</v>
          </cell>
          <cell r="I2892" t="str">
            <v>64</v>
          </cell>
          <cell r="J2892" t="str">
            <v>GF SCHOOL BAGS</v>
          </cell>
          <cell r="K2892" t="str">
            <v>00/0</v>
          </cell>
          <cell r="L2892" t="str">
            <v/>
          </cell>
          <cell r="M2892" t="str">
            <v>B</v>
          </cell>
          <cell r="N2892" t="str">
            <v>N</v>
          </cell>
          <cell r="O2892">
            <v>1399</v>
          </cell>
          <cell r="P2892">
            <v>794.35</v>
          </cell>
          <cell r="Q2892">
            <v>932.15</v>
          </cell>
          <cell r="R2892">
            <v>0</v>
          </cell>
          <cell r="S2892">
            <v>0</v>
          </cell>
          <cell r="T2892">
            <v>0</v>
          </cell>
          <cell r="U2892">
            <v>2</v>
          </cell>
          <cell r="V2892">
            <v>2391.46</v>
          </cell>
          <cell r="W2892">
            <v>17</v>
          </cell>
          <cell r="X2892">
            <v>20327.41</v>
          </cell>
          <cell r="Y2892">
            <v>75056</v>
          </cell>
          <cell r="Z2892" t="str">
            <v xml:space="preserve">ATLAS AXILLIA  </v>
          </cell>
          <cell r="AA2892">
            <v>73</v>
          </cell>
          <cell r="AB2892">
            <v>90038.37</v>
          </cell>
          <cell r="AC2892">
            <v>76</v>
          </cell>
        </row>
        <row r="2893">
          <cell r="F2893">
            <v>9910865</v>
          </cell>
          <cell r="G2893">
            <v>52</v>
          </cell>
          <cell r="H2893">
            <v>2</v>
          </cell>
          <cell r="I2893" t="str">
            <v>65</v>
          </cell>
          <cell r="J2893" t="str">
            <v>GF SCHOOL BAGS</v>
          </cell>
          <cell r="K2893" t="str">
            <v>00/0</v>
          </cell>
          <cell r="L2893" t="str">
            <v/>
          </cell>
          <cell r="M2893" t="str">
            <v>B</v>
          </cell>
          <cell r="N2893" t="str">
            <v>N</v>
          </cell>
          <cell r="O2893">
            <v>1899</v>
          </cell>
          <cell r="P2893">
            <v>1053.26</v>
          </cell>
          <cell r="Q2893">
            <v>1235.97</v>
          </cell>
          <cell r="R2893">
            <v>0</v>
          </cell>
          <cell r="S2893">
            <v>0</v>
          </cell>
          <cell r="T2893">
            <v>0</v>
          </cell>
          <cell r="U2893">
            <v>0</v>
          </cell>
          <cell r="V2893">
            <v>0</v>
          </cell>
          <cell r="W2893">
            <v>2</v>
          </cell>
          <cell r="X2893">
            <v>3246.16</v>
          </cell>
          <cell r="Y2893">
            <v>75056</v>
          </cell>
          <cell r="Z2893" t="str">
            <v xml:space="preserve">ATLAS AXILLIA  </v>
          </cell>
          <cell r="AA2893">
            <v>42</v>
          </cell>
          <cell r="AB2893">
            <v>64273.919999999998</v>
          </cell>
          <cell r="AC2893">
            <v>49</v>
          </cell>
        </row>
        <row r="2894">
          <cell r="F2894">
            <v>9910868</v>
          </cell>
          <cell r="G2894">
            <v>52</v>
          </cell>
          <cell r="H2894">
            <v>2</v>
          </cell>
          <cell r="I2894" t="str">
            <v>68</v>
          </cell>
          <cell r="J2894" t="str">
            <v>GF SCHOOL BAGS</v>
          </cell>
          <cell r="K2894" t="str">
            <v>00/0</v>
          </cell>
          <cell r="L2894" t="str">
            <v/>
          </cell>
          <cell r="M2894" t="str">
            <v>B</v>
          </cell>
          <cell r="N2894" t="str">
            <v>N</v>
          </cell>
          <cell r="O2894">
            <v>1399</v>
          </cell>
          <cell r="P2894">
            <v>794.35</v>
          </cell>
          <cell r="Q2894">
            <v>932.15</v>
          </cell>
          <cell r="R2894">
            <v>1</v>
          </cell>
          <cell r="S2894">
            <v>1</v>
          </cell>
          <cell r="T2894">
            <v>1</v>
          </cell>
          <cell r="U2894">
            <v>1</v>
          </cell>
          <cell r="V2894">
            <v>1195.73</v>
          </cell>
          <cell r="W2894">
            <v>58</v>
          </cell>
          <cell r="X2894">
            <v>68276.160000000003</v>
          </cell>
          <cell r="Y2894">
            <v>75056</v>
          </cell>
          <cell r="Z2894" t="str">
            <v xml:space="preserve">ATLAS AXILLIA  </v>
          </cell>
          <cell r="AA2894">
            <v>233</v>
          </cell>
          <cell r="AB2894">
            <v>274383.99</v>
          </cell>
          <cell r="AC2894">
            <v>223</v>
          </cell>
        </row>
        <row r="2895">
          <cell r="F2895">
            <v>9910074</v>
          </cell>
          <cell r="G2895">
            <v>52</v>
          </cell>
          <cell r="H2895">
            <v>2</v>
          </cell>
          <cell r="I2895" t="str">
            <v>74</v>
          </cell>
          <cell r="J2895" t="str">
            <v>DC COM-1</v>
          </cell>
          <cell r="K2895" t="str">
            <v>41/8</v>
          </cell>
          <cell r="L2895" t="str">
            <v>-</v>
          </cell>
          <cell r="M2895" t="str">
            <v>N</v>
          </cell>
          <cell r="N2895" t="str">
            <v>D</v>
          </cell>
          <cell r="O2895">
            <v>500</v>
          </cell>
          <cell r="P2895">
            <v>1002.43</v>
          </cell>
          <cell r="Q2895">
            <v>1173.47</v>
          </cell>
          <cell r="R2895">
            <v>0</v>
          </cell>
          <cell r="S2895">
            <v>0</v>
          </cell>
          <cell r="T2895">
            <v>0</v>
          </cell>
          <cell r="U2895">
            <v>1</v>
          </cell>
          <cell r="V2895">
            <v>427.35</v>
          </cell>
          <cell r="W2895">
            <v>13</v>
          </cell>
          <cell r="X2895">
            <v>6408.55</v>
          </cell>
          <cell r="Y2895">
            <v>75036</v>
          </cell>
          <cell r="Z2895" t="str">
            <v>MALIBAN TRADERS</v>
          </cell>
          <cell r="AA2895">
            <v>18</v>
          </cell>
          <cell r="AB2895">
            <v>18537.7</v>
          </cell>
          <cell r="AC2895">
            <v>9</v>
          </cell>
        </row>
        <row r="2896">
          <cell r="F2896">
            <v>9910075</v>
          </cell>
          <cell r="G2896">
            <v>52</v>
          </cell>
          <cell r="H2896">
            <v>2</v>
          </cell>
          <cell r="I2896" t="str">
            <v>75</v>
          </cell>
          <cell r="J2896" t="str">
            <v>DC COM-2</v>
          </cell>
          <cell r="K2896" t="str">
            <v>32/8</v>
          </cell>
          <cell r="L2896" t="str">
            <v>-</v>
          </cell>
          <cell r="M2896" t="str">
            <v>N</v>
          </cell>
          <cell r="N2896" t="str">
            <v>D</v>
          </cell>
          <cell r="O2896">
            <v>1499</v>
          </cell>
          <cell r="P2896">
            <v>1674.36</v>
          </cell>
          <cell r="Q2896">
            <v>1818.88</v>
          </cell>
          <cell r="R2896">
            <v>0</v>
          </cell>
          <cell r="S2896">
            <v>0</v>
          </cell>
          <cell r="T2896">
            <v>1</v>
          </cell>
          <cell r="U2896">
            <v>1</v>
          </cell>
          <cell r="V2896">
            <v>1281.2</v>
          </cell>
          <cell r="W2896">
            <v>15</v>
          </cell>
          <cell r="X2896">
            <v>19218</v>
          </cell>
          <cell r="Y2896">
            <v>75036</v>
          </cell>
          <cell r="Z2896" t="str">
            <v>MALIBAN TRADERS</v>
          </cell>
          <cell r="AA2896">
            <v>7</v>
          </cell>
          <cell r="AB2896">
            <v>13841.54</v>
          </cell>
          <cell r="AC2896">
            <v>33</v>
          </cell>
        </row>
        <row r="2897">
          <cell r="F2897">
            <v>9910102</v>
          </cell>
          <cell r="G2897">
            <v>52</v>
          </cell>
          <cell r="H2897">
            <v>4</v>
          </cell>
          <cell r="I2897" t="str">
            <v>02</v>
          </cell>
          <cell r="J2897" t="str">
            <v>HB-LOTUS</v>
          </cell>
          <cell r="K2897" t="str">
            <v>23/8</v>
          </cell>
          <cell r="L2897" t="str">
            <v>-</v>
          </cell>
          <cell r="M2897" t="str">
            <v>M</v>
          </cell>
          <cell r="N2897" t="str">
            <v>D</v>
          </cell>
          <cell r="O2897">
            <v>399</v>
          </cell>
          <cell r="P2897">
            <v>524</v>
          </cell>
          <cell r="Q2897">
            <v>524</v>
          </cell>
          <cell r="R2897">
            <v>0</v>
          </cell>
          <cell r="S2897">
            <v>0</v>
          </cell>
          <cell r="T2897">
            <v>0</v>
          </cell>
          <cell r="U2897">
            <v>0</v>
          </cell>
          <cell r="V2897">
            <v>0</v>
          </cell>
          <cell r="W2897">
            <v>4</v>
          </cell>
          <cell r="X2897">
            <v>1364.12</v>
          </cell>
          <cell r="Y2897">
            <v>14100</v>
          </cell>
          <cell r="Z2897" t="str">
            <v>LEATHER FACTORY</v>
          </cell>
          <cell r="AA2897">
            <v>1</v>
          </cell>
          <cell r="AB2897">
            <v>597.44000000000005</v>
          </cell>
          <cell r="AC2897">
            <v>4</v>
          </cell>
        </row>
        <row r="2898">
          <cell r="F2898">
            <v>9914003</v>
          </cell>
          <cell r="G2898">
            <v>52</v>
          </cell>
          <cell r="H2898">
            <v>4</v>
          </cell>
          <cell r="I2898" t="str">
            <v>03</v>
          </cell>
          <cell r="J2898" t="str">
            <v>GOLDSTAR-4</v>
          </cell>
          <cell r="K2898" t="str">
            <v>00/0</v>
          </cell>
          <cell r="L2898" t="str">
            <v/>
          </cell>
          <cell r="M2898" t="str">
            <v>B</v>
          </cell>
          <cell r="N2898" t="str">
            <v>W</v>
          </cell>
          <cell r="O2898">
            <v>2299</v>
          </cell>
          <cell r="P2898">
            <v>1289.8</v>
          </cell>
          <cell r="Q2898">
            <v>1289.8</v>
          </cell>
          <cell r="R2898">
            <v>0</v>
          </cell>
          <cell r="S2898">
            <v>0</v>
          </cell>
          <cell r="T2898">
            <v>0</v>
          </cell>
          <cell r="U2898">
            <v>0</v>
          </cell>
          <cell r="V2898">
            <v>0</v>
          </cell>
          <cell r="W2898">
            <v>0</v>
          </cell>
          <cell r="X2898">
            <v>0</v>
          </cell>
          <cell r="Y2898">
            <v>80046</v>
          </cell>
          <cell r="Z2898" t="str">
            <v>GOLD STAR TRADI</v>
          </cell>
        </row>
        <row r="2899">
          <cell r="F2899">
            <v>9916003</v>
          </cell>
          <cell r="G2899">
            <v>52</v>
          </cell>
          <cell r="H2899">
            <v>4</v>
          </cell>
          <cell r="I2899" t="str">
            <v>03</v>
          </cell>
          <cell r="J2899" t="str">
            <v>GOLDSTAR-4</v>
          </cell>
          <cell r="K2899" t="str">
            <v>00/0</v>
          </cell>
          <cell r="L2899" t="str">
            <v/>
          </cell>
          <cell r="M2899" t="str">
            <v>B</v>
          </cell>
          <cell r="N2899" t="str">
            <v>W</v>
          </cell>
          <cell r="O2899">
            <v>2299</v>
          </cell>
          <cell r="P2899">
            <v>1289.8</v>
          </cell>
          <cell r="Q2899">
            <v>1289.8</v>
          </cell>
          <cell r="R2899">
            <v>0</v>
          </cell>
          <cell r="S2899">
            <v>0</v>
          </cell>
          <cell r="T2899">
            <v>0</v>
          </cell>
          <cell r="U2899">
            <v>0</v>
          </cell>
          <cell r="V2899">
            <v>0</v>
          </cell>
          <cell r="W2899">
            <v>0</v>
          </cell>
          <cell r="X2899">
            <v>0</v>
          </cell>
          <cell r="Y2899">
            <v>80046</v>
          </cell>
          <cell r="Z2899" t="str">
            <v>GOLD STAR TRADI</v>
          </cell>
        </row>
        <row r="2900">
          <cell r="F2900">
            <v>9914004</v>
          </cell>
          <cell r="G2900">
            <v>52</v>
          </cell>
          <cell r="H2900">
            <v>4</v>
          </cell>
          <cell r="I2900" t="str">
            <v>04</v>
          </cell>
          <cell r="J2900" t="str">
            <v>CFS BGS-2</v>
          </cell>
          <cell r="K2900" t="str">
            <v>00/0</v>
          </cell>
          <cell r="L2900" t="str">
            <v/>
          </cell>
          <cell r="M2900" t="str">
            <v>B</v>
          </cell>
          <cell r="N2900" t="str">
            <v>W</v>
          </cell>
          <cell r="O2900">
            <v>3499</v>
          </cell>
          <cell r="P2900">
            <v>1956</v>
          </cell>
          <cell r="Q2900">
            <v>1956</v>
          </cell>
          <cell r="R2900">
            <v>0</v>
          </cell>
          <cell r="S2900">
            <v>0</v>
          </cell>
          <cell r="T2900">
            <v>0</v>
          </cell>
          <cell r="U2900">
            <v>0</v>
          </cell>
          <cell r="V2900">
            <v>0</v>
          </cell>
          <cell r="W2900">
            <v>0</v>
          </cell>
          <cell r="X2900">
            <v>0</v>
          </cell>
          <cell r="Y2900">
            <v>80002</v>
          </cell>
          <cell r="Z2900" t="str">
            <v>BATA SHOE (SING</v>
          </cell>
        </row>
        <row r="2901">
          <cell r="F2901">
            <v>9913004</v>
          </cell>
          <cell r="G2901">
            <v>52</v>
          </cell>
          <cell r="H2901">
            <v>4</v>
          </cell>
          <cell r="I2901" t="str">
            <v>04</v>
          </cell>
          <cell r="J2901" t="str">
            <v>CFS BGS-2</v>
          </cell>
          <cell r="K2901" t="str">
            <v>00/0</v>
          </cell>
          <cell r="L2901" t="str">
            <v/>
          </cell>
          <cell r="M2901" t="str">
            <v>B</v>
          </cell>
          <cell r="N2901" t="str">
            <v>W</v>
          </cell>
          <cell r="O2901">
            <v>3499</v>
          </cell>
          <cell r="P2901">
            <v>1956</v>
          </cell>
          <cell r="Q2901">
            <v>1956</v>
          </cell>
          <cell r="R2901">
            <v>0</v>
          </cell>
          <cell r="S2901">
            <v>0</v>
          </cell>
          <cell r="T2901">
            <v>0</v>
          </cell>
          <cell r="U2901">
            <v>0</v>
          </cell>
          <cell r="V2901">
            <v>0</v>
          </cell>
          <cell r="W2901">
            <v>0</v>
          </cell>
          <cell r="X2901">
            <v>0</v>
          </cell>
          <cell r="Y2901">
            <v>80002</v>
          </cell>
          <cell r="Z2901" t="str">
            <v>BATA SHOE (SING</v>
          </cell>
        </row>
        <row r="2902">
          <cell r="F2902">
            <v>9914006</v>
          </cell>
          <cell r="G2902">
            <v>52</v>
          </cell>
          <cell r="H2902">
            <v>4</v>
          </cell>
          <cell r="I2902" t="str">
            <v>06</v>
          </cell>
          <cell r="J2902" t="str">
            <v>CFS BGS-1</v>
          </cell>
          <cell r="K2902" t="str">
            <v>00/0</v>
          </cell>
          <cell r="L2902" t="str">
            <v/>
          </cell>
          <cell r="M2902" t="str">
            <v>B</v>
          </cell>
          <cell r="N2902" t="str">
            <v>W</v>
          </cell>
          <cell r="O2902">
            <v>3499</v>
          </cell>
          <cell r="P2902">
            <v>1821</v>
          </cell>
          <cell r="Q2902">
            <v>1821</v>
          </cell>
          <cell r="R2902">
            <v>0</v>
          </cell>
          <cell r="S2902">
            <v>0</v>
          </cell>
          <cell r="T2902">
            <v>0</v>
          </cell>
          <cell r="U2902">
            <v>0</v>
          </cell>
          <cell r="V2902">
            <v>0</v>
          </cell>
          <cell r="W2902">
            <v>0</v>
          </cell>
          <cell r="X2902">
            <v>0</v>
          </cell>
          <cell r="Y2902">
            <v>80002</v>
          </cell>
          <cell r="Z2902" t="str">
            <v>BATA SHOE (SING</v>
          </cell>
        </row>
        <row r="2903">
          <cell r="F2903">
            <v>9915006</v>
          </cell>
          <cell r="G2903">
            <v>52</v>
          </cell>
          <cell r="H2903">
            <v>4</v>
          </cell>
          <cell r="I2903" t="str">
            <v>06</v>
          </cell>
          <cell r="J2903" t="str">
            <v>CFS BGS-1</v>
          </cell>
          <cell r="K2903" t="str">
            <v>00/0</v>
          </cell>
          <cell r="L2903" t="str">
            <v/>
          </cell>
          <cell r="M2903" t="str">
            <v>B</v>
          </cell>
          <cell r="N2903" t="str">
            <v>W</v>
          </cell>
          <cell r="O2903">
            <v>3499</v>
          </cell>
          <cell r="P2903">
            <v>1821</v>
          </cell>
          <cell r="Q2903">
            <v>1821</v>
          </cell>
          <cell r="R2903">
            <v>0</v>
          </cell>
          <cell r="S2903">
            <v>0</v>
          </cell>
          <cell r="T2903">
            <v>0</v>
          </cell>
          <cell r="U2903">
            <v>0</v>
          </cell>
          <cell r="V2903">
            <v>0</v>
          </cell>
          <cell r="W2903">
            <v>0</v>
          </cell>
          <cell r="X2903">
            <v>0</v>
          </cell>
          <cell r="Y2903">
            <v>80002</v>
          </cell>
          <cell r="Z2903" t="str">
            <v>BATA SHOE (SING</v>
          </cell>
        </row>
        <row r="2904">
          <cell r="F2904">
            <v>9914007</v>
          </cell>
          <cell r="G2904">
            <v>52</v>
          </cell>
          <cell r="H2904">
            <v>4</v>
          </cell>
          <cell r="I2904" t="str">
            <v>07</v>
          </cell>
          <cell r="J2904" t="str">
            <v>CFS BGS-3</v>
          </cell>
          <cell r="K2904" t="str">
            <v>00/0</v>
          </cell>
          <cell r="L2904" t="str">
            <v/>
          </cell>
          <cell r="M2904" t="str">
            <v>B</v>
          </cell>
          <cell r="N2904" t="str">
            <v>W</v>
          </cell>
          <cell r="O2904">
            <v>3499</v>
          </cell>
          <cell r="P2904">
            <v>2079</v>
          </cell>
          <cell r="Q2904">
            <v>2079</v>
          </cell>
          <cell r="R2904">
            <v>0</v>
          </cell>
          <cell r="S2904">
            <v>0</v>
          </cell>
          <cell r="T2904">
            <v>0</v>
          </cell>
          <cell r="U2904">
            <v>0</v>
          </cell>
          <cell r="V2904">
            <v>0</v>
          </cell>
          <cell r="W2904">
            <v>0</v>
          </cell>
          <cell r="X2904">
            <v>0</v>
          </cell>
          <cell r="Y2904">
            <v>80002</v>
          </cell>
          <cell r="Z2904" t="str">
            <v>BATA SHOE (SING</v>
          </cell>
        </row>
        <row r="2905">
          <cell r="F2905">
            <v>9916007</v>
          </cell>
          <cell r="G2905">
            <v>52</v>
          </cell>
          <cell r="H2905">
            <v>4</v>
          </cell>
          <cell r="I2905" t="str">
            <v>07</v>
          </cell>
          <cell r="J2905" t="str">
            <v>CFS BGS-3</v>
          </cell>
          <cell r="K2905" t="str">
            <v>00/0</v>
          </cell>
          <cell r="L2905" t="str">
            <v/>
          </cell>
          <cell r="M2905" t="str">
            <v>B</v>
          </cell>
          <cell r="N2905" t="str">
            <v>W</v>
          </cell>
          <cell r="O2905">
            <v>3499</v>
          </cell>
          <cell r="P2905">
            <v>1989</v>
          </cell>
          <cell r="Q2905">
            <v>1989</v>
          </cell>
          <cell r="R2905">
            <v>0</v>
          </cell>
          <cell r="S2905">
            <v>0</v>
          </cell>
          <cell r="T2905">
            <v>0</v>
          </cell>
          <cell r="U2905">
            <v>0</v>
          </cell>
          <cell r="V2905">
            <v>0</v>
          </cell>
          <cell r="W2905">
            <v>0</v>
          </cell>
          <cell r="X2905">
            <v>0</v>
          </cell>
          <cell r="Y2905">
            <v>80002</v>
          </cell>
          <cell r="Z2905" t="str">
            <v>BATA SHOE (SING</v>
          </cell>
        </row>
        <row r="2906">
          <cell r="F2906">
            <v>9998008</v>
          </cell>
          <cell r="G2906">
            <v>52</v>
          </cell>
          <cell r="H2906">
            <v>4</v>
          </cell>
          <cell r="I2906" t="str">
            <v>08</v>
          </cell>
          <cell r="J2906" t="str">
            <v>M-C BAG</v>
          </cell>
          <cell r="K2906" t="str">
            <v>00/0</v>
          </cell>
          <cell r="L2906" t="str">
            <v/>
          </cell>
          <cell r="M2906" t="str">
            <v>B</v>
          </cell>
          <cell r="N2906" t="str">
            <v>D</v>
          </cell>
          <cell r="O2906">
            <v>149</v>
          </cell>
          <cell r="P2906">
            <v>110</v>
          </cell>
          <cell r="Q2906">
            <v>110</v>
          </cell>
          <cell r="R2906">
            <v>0</v>
          </cell>
          <cell r="S2906">
            <v>0</v>
          </cell>
          <cell r="T2906">
            <v>0</v>
          </cell>
          <cell r="U2906">
            <v>0</v>
          </cell>
          <cell r="V2906">
            <v>0</v>
          </cell>
          <cell r="W2906">
            <v>1</v>
          </cell>
          <cell r="X2906">
            <v>127.35</v>
          </cell>
          <cell r="Y2906">
            <v>14100</v>
          </cell>
          <cell r="Z2906" t="str">
            <v>LEATHER FACTORY</v>
          </cell>
          <cell r="AA2906">
            <v>8</v>
          </cell>
          <cell r="AB2906">
            <v>483.96</v>
          </cell>
          <cell r="AC2906">
            <v>15</v>
          </cell>
        </row>
        <row r="2907">
          <cell r="F2907">
            <v>9916008</v>
          </cell>
          <cell r="G2907">
            <v>52</v>
          </cell>
          <cell r="H2907">
            <v>4</v>
          </cell>
          <cell r="I2907" t="str">
            <v>08</v>
          </cell>
          <cell r="J2907" t="str">
            <v>CFS BGS-4</v>
          </cell>
          <cell r="K2907" t="str">
            <v>00/0</v>
          </cell>
          <cell r="L2907" t="str">
            <v/>
          </cell>
          <cell r="M2907" t="str">
            <v>B</v>
          </cell>
          <cell r="N2907" t="str">
            <v>W</v>
          </cell>
          <cell r="O2907">
            <v>3999</v>
          </cell>
          <cell r="P2907">
            <v>2371</v>
          </cell>
          <cell r="Q2907">
            <v>2371</v>
          </cell>
          <cell r="R2907">
            <v>0</v>
          </cell>
          <cell r="S2907">
            <v>0</v>
          </cell>
          <cell r="T2907">
            <v>0</v>
          </cell>
          <cell r="U2907">
            <v>0</v>
          </cell>
          <cell r="V2907">
            <v>0</v>
          </cell>
          <cell r="W2907">
            <v>0</v>
          </cell>
          <cell r="X2907">
            <v>0</v>
          </cell>
          <cell r="Y2907">
            <v>80002</v>
          </cell>
          <cell r="Z2907" t="str">
            <v>BATA SHOE (SING</v>
          </cell>
        </row>
        <row r="2908">
          <cell r="F2908">
            <v>9915008</v>
          </cell>
          <cell r="G2908">
            <v>52</v>
          </cell>
          <cell r="H2908">
            <v>4</v>
          </cell>
          <cell r="I2908" t="str">
            <v>08</v>
          </cell>
          <cell r="J2908" t="str">
            <v>CFS BGS-4</v>
          </cell>
          <cell r="K2908" t="str">
            <v>00/0</v>
          </cell>
          <cell r="L2908" t="str">
            <v/>
          </cell>
          <cell r="M2908" t="str">
            <v>B</v>
          </cell>
          <cell r="N2908" t="str">
            <v>W</v>
          </cell>
          <cell r="O2908">
            <v>3999</v>
          </cell>
          <cell r="P2908">
            <v>2268</v>
          </cell>
          <cell r="Q2908">
            <v>2268</v>
          </cell>
          <cell r="R2908">
            <v>0</v>
          </cell>
          <cell r="S2908">
            <v>0</v>
          </cell>
          <cell r="T2908">
            <v>0</v>
          </cell>
          <cell r="U2908">
            <v>0</v>
          </cell>
          <cell r="V2908">
            <v>0</v>
          </cell>
          <cell r="W2908">
            <v>0</v>
          </cell>
          <cell r="X2908">
            <v>0</v>
          </cell>
          <cell r="Y2908">
            <v>80002</v>
          </cell>
          <cell r="Z2908" t="str">
            <v>BATA SHOE (SING</v>
          </cell>
        </row>
        <row r="2909">
          <cell r="F2909">
            <v>9916009</v>
          </cell>
          <cell r="G2909">
            <v>52</v>
          </cell>
          <cell r="H2909">
            <v>4</v>
          </cell>
          <cell r="I2909" t="str">
            <v>09</v>
          </cell>
          <cell r="J2909" t="str">
            <v>CFS BGS-5</v>
          </cell>
          <cell r="K2909" t="str">
            <v>00/0</v>
          </cell>
          <cell r="L2909" t="str">
            <v/>
          </cell>
          <cell r="M2909" t="str">
            <v>B</v>
          </cell>
          <cell r="N2909" t="str">
            <v>W</v>
          </cell>
          <cell r="O2909">
            <v>4499</v>
          </cell>
          <cell r="P2909">
            <v>2225</v>
          </cell>
          <cell r="Q2909">
            <v>2225</v>
          </cell>
          <cell r="R2909">
            <v>0</v>
          </cell>
          <cell r="S2909">
            <v>0</v>
          </cell>
          <cell r="T2909">
            <v>0</v>
          </cell>
          <cell r="U2909">
            <v>0</v>
          </cell>
          <cell r="V2909">
            <v>0</v>
          </cell>
          <cell r="W2909">
            <v>0</v>
          </cell>
          <cell r="X2909">
            <v>0</v>
          </cell>
          <cell r="Y2909">
            <v>80002</v>
          </cell>
          <cell r="Z2909" t="str">
            <v>BATA SHOE (SING</v>
          </cell>
        </row>
        <row r="2910">
          <cell r="F2910">
            <v>9912009</v>
          </cell>
          <cell r="G2910">
            <v>52</v>
          </cell>
          <cell r="H2910">
            <v>4</v>
          </cell>
          <cell r="I2910" t="str">
            <v>09</v>
          </cell>
          <cell r="J2910" t="str">
            <v>GOLDSTAR-1</v>
          </cell>
          <cell r="K2910" t="str">
            <v>00/0</v>
          </cell>
          <cell r="L2910" t="str">
            <v/>
          </cell>
          <cell r="M2910" t="str">
            <v>B</v>
          </cell>
          <cell r="N2910" t="str">
            <v>W</v>
          </cell>
          <cell r="O2910">
            <v>1499</v>
          </cell>
          <cell r="P2910">
            <v>808.5</v>
          </cell>
          <cell r="Q2910">
            <v>808.5</v>
          </cell>
          <cell r="R2910">
            <v>0</v>
          </cell>
          <cell r="S2910">
            <v>0</v>
          </cell>
          <cell r="T2910">
            <v>0</v>
          </cell>
          <cell r="U2910">
            <v>0</v>
          </cell>
          <cell r="V2910">
            <v>0</v>
          </cell>
          <cell r="W2910">
            <v>0</v>
          </cell>
          <cell r="X2910">
            <v>0</v>
          </cell>
          <cell r="Y2910">
            <v>80046</v>
          </cell>
          <cell r="Z2910" t="str">
            <v>GOLD STAR TRADI</v>
          </cell>
        </row>
        <row r="2911">
          <cell r="F2911">
            <v>9915009</v>
          </cell>
          <cell r="G2911">
            <v>52</v>
          </cell>
          <cell r="H2911">
            <v>4</v>
          </cell>
          <cell r="I2911" t="str">
            <v>09</v>
          </cell>
          <cell r="J2911" t="str">
            <v>GOLDSTAR-1</v>
          </cell>
          <cell r="K2911" t="str">
            <v>00/0</v>
          </cell>
          <cell r="L2911" t="str">
            <v/>
          </cell>
          <cell r="M2911" t="str">
            <v>B</v>
          </cell>
          <cell r="N2911" t="str">
            <v>W</v>
          </cell>
          <cell r="O2911">
            <v>1499</v>
          </cell>
          <cell r="P2911">
            <v>808.5</v>
          </cell>
          <cell r="Q2911">
            <v>808.5</v>
          </cell>
          <cell r="R2911">
            <v>0</v>
          </cell>
          <cell r="S2911">
            <v>0</v>
          </cell>
          <cell r="T2911">
            <v>0</v>
          </cell>
          <cell r="U2911">
            <v>0</v>
          </cell>
          <cell r="V2911">
            <v>0</v>
          </cell>
          <cell r="W2911">
            <v>0</v>
          </cell>
          <cell r="X2911">
            <v>0</v>
          </cell>
          <cell r="Y2911">
            <v>80046</v>
          </cell>
          <cell r="Z2911" t="str">
            <v>GOLD STAR TRADI</v>
          </cell>
        </row>
        <row r="2912">
          <cell r="F2912">
            <v>9913009</v>
          </cell>
          <cell r="G2912">
            <v>52</v>
          </cell>
          <cell r="H2912">
            <v>4</v>
          </cell>
          <cell r="I2912" t="str">
            <v>09</v>
          </cell>
          <cell r="J2912" t="str">
            <v>CFS BGS-5</v>
          </cell>
          <cell r="K2912" t="str">
            <v>00/0</v>
          </cell>
          <cell r="L2912" t="str">
            <v/>
          </cell>
          <cell r="M2912" t="str">
            <v>B</v>
          </cell>
          <cell r="N2912" t="str">
            <v>W</v>
          </cell>
          <cell r="O2912">
            <v>4499</v>
          </cell>
          <cell r="P2912">
            <v>2225</v>
          </cell>
          <cell r="Q2912">
            <v>2225</v>
          </cell>
          <cell r="R2912">
            <v>0</v>
          </cell>
          <cell r="S2912">
            <v>0</v>
          </cell>
          <cell r="T2912">
            <v>0</v>
          </cell>
          <cell r="U2912">
            <v>0</v>
          </cell>
          <cell r="V2912">
            <v>0</v>
          </cell>
          <cell r="W2912">
            <v>0</v>
          </cell>
          <cell r="X2912">
            <v>0</v>
          </cell>
          <cell r="Y2912">
            <v>80002</v>
          </cell>
          <cell r="Z2912" t="str">
            <v>BATA SHOE (SING</v>
          </cell>
        </row>
        <row r="2913">
          <cell r="F2913">
            <v>9910510</v>
          </cell>
          <cell r="G2913">
            <v>52</v>
          </cell>
          <cell r="H2913">
            <v>4</v>
          </cell>
          <cell r="I2913" t="str">
            <v>10</v>
          </cell>
          <cell r="J2913" t="str">
            <v>FASHION BAGS</v>
          </cell>
          <cell r="K2913" t="str">
            <v>41/8</v>
          </cell>
          <cell r="L2913" t="str">
            <v>-</v>
          </cell>
          <cell r="M2913" t="str">
            <v>B</v>
          </cell>
          <cell r="N2913" t="str">
            <v>D</v>
          </cell>
          <cell r="O2913">
            <v>1000</v>
          </cell>
          <cell r="P2913">
            <v>1350</v>
          </cell>
          <cell r="Q2913">
            <v>1350</v>
          </cell>
          <cell r="R2913">
            <v>0</v>
          </cell>
          <cell r="S2913">
            <v>0</v>
          </cell>
          <cell r="T2913">
            <v>0</v>
          </cell>
          <cell r="U2913">
            <v>0</v>
          </cell>
          <cell r="V2913">
            <v>0</v>
          </cell>
          <cell r="W2913">
            <v>15</v>
          </cell>
          <cell r="X2913">
            <v>24008.67</v>
          </cell>
          <cell r="Y2913">
            <v>75055</v>
          </cell>
          <cell r="Z2913" t="str">
            <v xml:space="preserve">MACSON BAGS    </v>
          </cell>
          <cell r="AA2913">
            <v>45</v>
          </cell>
          <cell r="AB2913">
            <v>102631.29</v>
          </cell>
          <cell r="AC2913">
            <v>2</v>
          </cell>
        </row>
        <row r="2914">
          <cell r="F2914">
            <v>9914029</v>
          </cell>
          <cell r="G2914">
            <v>52</v>
          </cell>
          <cell r="H2914">
            <v>4</v>
          </cell>
          <cell r="I2914" t="str">
            <v>29</v>
          </cell>
          <cell r="J2914" t="str">
            <v>GOLDSTAR-2</v>
          </cell>
          <cell r="K2914" t="str">
            <v>00/0</v>
          </cell>
          <cell r="L2914" t="str">
            <v/>
          </cell>
          <cell r="M2914" t="str">
            <v>B</v>
          </cell>
          <cell r="N2914" t="str">
            <v>W</v>
          </cell>
          <cell r="O2914">
            <v>1699</v>
          </cell>
          <cell r="P2914">
            <v>808.5</v>
          </cell>
          <cell r="Q2914">
            <v>808.5</v>
          </cell>
          <cell r="R2914">
            <v>0</v>
          </cell>
          <cell r="S2914">
            <v>0</v>
          </cell>
          <cell r="T2914">
            <v>0</v>
          </cell>
          <cell r="U2914">
            <v>0</v>
          </cell>
          <cell r="V2914">
            <v>0</v>
          </cell>
          <cell r="W2914">
            <v>0</v>
          </cell>
          <cell r="X2914">
            <v>0</v>
          </cell>
          <cell r="Y2914">
            <v>80046</v>
          </cell>
          <cell r="Z2914" t="str">
            <v>GOLD STAR TRADI</v>
          </cell>
        </row>
        <row r="2915">
          <cell r="F2915">
            <v>9912029</v>
          </cell>
          <cell r="G2915">
            <v>52</v>
          </cell>
          <cell r="H2915">
            <v>4</v>
          </cell>
          <cell r="I2915" t="str">
            <v>29</v>
          </cell>
          <cell r="J2915" t="str">
            <v>GOLDSTAR-2</v>
          </cell>
          <cell r="K2915" t="str">
            <v>00/0</v>
          </cell>
          <cell r="L2915" t="str">
            <v/>
          </cell>
          <cell r="M2915" t="str">
            <v>B</v>
          </cell>
          <cell r="N2915" t="str">
            <v>W</v>
          </cell>
          <cell r="O2915">
            <v>1699</v>
          </cell>
          <cell r="P2915">
            <v>808.5</v>
          </cell>
          <cell r="Q2915">
            <v>808.5</v>
          </cell>
          <cell r="R2915">
            <v>0</v>
          </cell>
          <cell r="S2915">
            <v>0</v>
          </cell>
          <cell r="T2915">
            <v>0</v>
          </cell>
          <cell r="U2915">
            <v>0</v>
          </cell>
          <cell r="V2915">
            <v>0</v>
          </cell>
          <cell r="W2915">
            <v>0</v>
          </cell>
          <cell r="X2915">
            <v>0</v>
          </cell>
          <cell r="Y2915">
            <v>80046</v>
          </cell>
          <cell r="Z2915" t="str">
            <v>GOLD STAR TRADI</v>
          </cell>
        </row>
        <row r="2916">
          <cell r="F2916">
            <v>9912030</v>
          </cell>
          <cell r="G2916">
            <v>52</v>
          </cell>
          <cell r="H2916">
            <v>4</v>
          </cell>
          <cell r="I2916" t="str">
            <v>30</v>
          </cell>
          <cell r="J2916" t="str">
            <v>GOLDSTAR-3</v>
          </cell>
          <cell r="K2916" t="str">
            <v>00/0</v>
          </cell>
          <cell r="L2916" t="str">
            <v/>
          </cell>
          <cell r="M2916" t="str">
            <v>B</v>
          </cell>
          <cell r="N2916" t="str">
            <v>W</v>
          </cell>
          <cell r="O2916">
            <v>1699</v>
          </cell>
          <cell r="P2916">
            <v>808.5</v>
          </cell>
          <cell r="Q2916">
            <v>808.5</v>
          </cell>
          <cell r="R2916">
            <v>0</v>
          </cell>
          <cell r="S2916">
            <v>0</v>
          </cell>
          <cell r="T2916">
            <v>0</v>
          </cell>
          <cell r="U2916">
            <v>0</v>
          </cell>
          <cell r="V2916">
            <v>0</v>
          </cell>
          <cell r="W2916">
            <v>0</v>
          </cell>
          <cell r="X2916">
            <v>0</v>
          </cell>
          <cell r="Y2916">
            <v>80046</v>
          </cell>
          <cell r="Z2916" t="str">
            <v>GOLD STAR TRADI</v>
          </cell>
        </row>
        <row r="2917">
          <cell r="F2917">
            <v>9914030</v>
          </cell>
          <cell r="G2917">
            <v>52</v>
          </cell>
          <cell r="H2917">
            <v>4</v>
          </cell>
          <cell r="I2917" t="str">
            <v>30</v>
          </cell>
          <cell r="J2917" t="str">
            <v>GOLDSTAR-3</v>
          </cell>
          <cell r="K2917" t="str">
            <v>00/0</v>
          </cell>
          <cell r="L2917" t="str">
            <v/>
          </cell>
          <cell r="M2917" t="str">
            <v>B</v>
          </cell>
          <cell r="N2917" t="str">
            <v>W</v>
          </cell>
          <cell r="O2917">
            <v>1699</v>
          </cell>
          <cell r="P2917">
            <v>808.5</v>
          </cell>
          <cell r="Q2917">
            <v>808.5</v>
          </cell>
          <cell r="R2917">
            <v>0</v>
          </cell>
          <cell r="S2917">
            <v>0</v>
          </cell>
          <cell r="T2917">
            <v>0</v>
          </cell>
          <cell r="U2917">
            <v>0</v>
          </cell>
          <cell r="V2917">
            <v>0</v>
          </cell>
          <cell r="W2917">
            <v>0</v>
          </cell>
          <cell r="X2917">
            <v>0</v>
          </cell>
          <cell r="Y2917">
            <v>80046</v>
          </cell>
          <cell r="Z2917" t="str">
            <v>GOLD STAR TRADI</v>
          </cell>
        </row>
        <row r="2918">
          <cell r="F2918">
            <v>9912031</v>
          </cell>
          <cell r="G2918">
            <v>52</v>
          </cell>
          <cell r="H2918">
            <v>4</v>
          </cell>
          <cell r="I2918" t="str">
            <v>31</v>
          </cell>
          <cell r="J2918" t="str">
            <v>GOLDSTAR-5</v>
          </cell>
          <cell r="K2918" t="str">
            <v>00/0</v>
          </cell>
          <cell r="L2918" t="str">
            <v/>
          </cell>
          <cell r="M2918" t="str">
            <v>B</v>
          </cell>
          <cell r="N2918" t="str">
            <v>W</v>
          </cell>
          <cell r="O2918">
            <v>1699</v>
          </cell>
          <cell r="P2918">
            <v>851</v>
          </cell>
          <cell r="Q2918">
            <v>851</v>
          </cell>
          <cell r="R2918">
            <v>0</v>
          </cell>
          <cell r="S2918">
            <v>0</v>
          </cell>
          <cell r="T2918">
            <v>0</v>
          </cell>
          <cell r="U2918">
            <v>0</v>
          </cell>
          <cell r="V2918">
            <v>0</v>
          </cell>
          <cell r="W2918">
            <v>0</v>
          </cell>
          <cell r="X2918">
            <v>0</v>
          </cell>
          <cell r="Y2918">
            <v>80046</v>
          </cell>
          <cell r="Z2918" t="str">
            <v>GOLD STAR TRADI</v>
          </cell>
        </row>
        <row r="2919">
          <cell r="F2919">
            <v>9916031</v>
          </cell>
          <cell r="G2919">
            <v>52</v>
          </cell>
          <cell r="H2919">
            <v>4</v>
          </cell>
          <cell r="I2919" t="str">
            <v>31</v>
          </cell>
          <cell r="J2919" t="str">
            <v>GOLDSTAR-5</v>
          </cell>
          <cell r="K2919" t="str">
            <v>00/0</v>
          </cell>
          <cell r="L2919" t="str">
            <v/>
          </cell>
          <cell r="M2919" t="str">
            <v>B</v>
          </cell>
          <cell r="N2919" t="str">
            <v>W</v>
          </cell>
          <cell r="O2919">
            <v>1699</v>
          </cell>
          <cell r="P2919">
            <v>851</v>
          </cell>
          <cell r="Q2919">
            <v>851</v>
          </cell>
          <cell r="R2919">
            <v>0</v>
          </cell>
          <cell r="S2919">
            <v>0</v>
          </cell>
          <cell r="T2919">
            <v>0</v>
          </cell>
          <cell r="U2919">
            <v>0</v>
          </cell>
          <cell r="V2919">
            <v>0</v>
          </cell>
          <cell r="W2919">
            <v>0</v>
          </cell>
          <cell r="X2919">
            <v>0</v>
          </cell>
          <cell r="Y2919">
            <v>80046</v>
          </cell>
          <cell r="Z2919" t="str">
            <v>GOLD STAR TRADI</v>
          </cell>
        </row>
        <row r="2920">
          <cell r="F2920">
            <v>9910535</v>
          </cell>
          <cell r="G2920">
            <v>52</v>
          </cell>
          <cell r="H2920">
            <v>4</v>
          </cell>
          <cell r="I2920" t="str">
            <v>35</v>
          </cell>
          <cell r="J2920" t="str">
            <v>LH BAGS-1</v>
          </cell>
          <cell r="K2920" t="str">
            <v>41/8</v>
          </cell>
          <cell r="L2920" t="str">
            <v>-</v>
          </cell>
          <cell r="M2920" t="str">
            <v>B</v>
          </cell>
          <cell r="N2920" t="str">
            <v>D</v>
          </cell>
          <cell r="O2920">
            <v>1000</v>
          </cell>
          <cell r="P2920">
            <v>875</v>
          </cell>
          <cell r="Q2920">
            <v>875</v>
          </cell>
          <cell r="R2920">
            <v>0</v>
          </cell>
          <cell r="S2920">
            <v>0</v>
          </cell>
          <cell r="T2920">
            <v>0</v>
          </cell>
          <cell r="U2920">
            <v>0</v>
          </cell>
          <cell r="V2920">
            <v>0</v>
          </cell>
          <cell r="W2920">
            <v>3</v>
          </cell>
          <cell r="X2920">
            <v>3844.45</v>
          </cell>
          <cell r="Y2920">
            <v>75055</v>
          </cell>
          <cell r="Z2920" t="str">
            <v xml:space="preserve">MACSON BAGS    </v>
          </cell>
          <cell r="AA2920">
            <v>18</v>
          </cell>
          <cell r="AB2920">
            <v>22702.86</v>
          </cell>
          <cell r="AC2920">
            <v>0</v>
          </cell>
        </row>
        <row r="2921">
          <cell r="F2921">
            <v>9910536</v>
          </cell>
          <cell r="G2921">
            <v>52</v>
          </cell>
          <cell r="H2921">
            <v>4</v>
          </cell>
          <cell r="I2921" t="str">
            <v>36</v>
          </cell>
          <cell r="J2921" t="str">
            <v>LH BAGS-2</v>
          </cell>
          <cell r="K2921" t="str">
            <v>07/8</v>
          </cell>
          <cell r="L2921" t="str">
            <v>-</v>
          </cell>
          <cell r="M2921" t="str">
            <v>B</v>
          </cell>
          <cell r="N2921" t="str">
            <v>D</v>
          </cell>
          <cell r="O2921">
            <v>1490</v>
          </cell>
          <cell r="P2921">
            <v>775</v>
          </cell>
          <cell r="Q2921">
            <v>775</v>
          </cell>
          <cell r="R2921">
            <v>0</v>
          </cell>
          <cell r="S2921">
            <v>0</v>
          </cell>
          <cell r="T2921">
            <v>0</v>
          </cell>
          <cell r="U2921">
            <v>0</v>
          </cell>
          <cell r="V2921">
            <v>0</v>
          </cell>
          <cell r="W2921">
            <v>0</v>
          </cell>
          <cell r="X2921">
            <v>0</v>
          </cell>
          <cell r="Y2921">
            <v>75055</v>
          </cell>
          <cell r="Z2921" t="str">
            <v xml:space="preserve">MACSON BAGS    </v>
          </cell>
          <cell r="AA2921">
            <v>5</v>
          </cell>
          <cell r="AB2921">
            <v>4472.6499999999996</v>
          </cell>
          <cell r="AC2921">
            <v>0</v>
          </cell>
        </row>
        <row r="2922">
          <cell r="F2922">
            <v>9910537</v>
          </cell>
          <cell r="G2922">
            <v>52</v>
          </cell>
          <cell r="H2922">
            <v>4</v>
          </cell>
          <cell r="I2922" t="str">
            <v>37</v>
          </cell>
          <cell r="J2922" t="str">
            <v>LH BAGS-3</v>
          </cell>
          <cell r="K2922" t="str">
            <v>07/8</v>
          </cell>
          <cell r="L2922" t="str">
            <v>-</v>
          </cell>
          <cell r="M2922" t="str">
            <v>B</v>
          </cell>
          <cell r="N2922" t="str">
            <v>D</v>
          </cell>
          <cell r="O2922">
            <v>1490</v>
          </cell>
          <cell r="P2922">
            <v>800</v>
          </cell>
          <cell r="Q2922">
            <v>800</v>
          </cell>
          <cell r="R2922">
            <v>0</v>
          </cell>
          <cell r="S2922">
            <v>0</v>
          </cell>
          <cell r="T2922">
            <v>0</v>
          </cell>
          <cell r="U2922">
            <v>0</v>
          </cell>
          <cell r="V2922">
            <v>0</v>
          </cell>
          <cell r="W2922">
            <v>0</v>
          </cell>
          <cell r="X2922">
            <v>0</v>
          </cell>
          <cell r="Y2922">
            <v>75055</v>
          </cell>
          <cell r="Z2922" t="str">
            <v xml:space="preserve">MACSON BAGS    </v>
          </cell>
          <cell r="AA2922">
            <v>12</v>
          </cell>
          <cell r="AB2922">
            <v>14691.46</v>
          </cell>
          <cell r="AC2922">
            <v>4</v>
          </cell>
        </row>
        <row r="2923">
          <cell r="F2923">
            <v>9910539</v>
          </cell>
          <cell r="G2923">
            <v>52</v>
          </cell>
          <cell r="H2923">
            <v>4</v>
          </cell>
          <cell r="I2923" t="str">
            <v>39</v>
          </cell>
          <cell r="J2923" t="str">
            <v>PRINTED BAG</v>
          </cell>
          <cell r="K2923" t="str">
            <v>00/0</v>
          </cell>
          <cell r="L2923" t="str">
            <v/>
          </cell>
          <cell r="M2923" t="str">
            <v>B</v>
          </cell>
          <cell r="N2923" t="str">
            <v>D</v>
          </cell>
          <cell r="O2923">
            <v>899</v>
          </cell>
          <cell r="P2923">
            <v>425</v>
          </cell>
          <cell r="Q2923">
            <v>425</v>
          </cell>
          <cell r="R2923">
            <v>3</v>
          </cell>
          <cell r="S2923">
            <v>12</v>
          </cell>
          <cell r="T2923">
            <v>0</v>
          </cell>
          <cell r="U2923">
            <v>1</v>
          </cell>
          <cell r="V2923">
            <v>768.38</v>
          </cell>
          <cell r="W2923">
            <v>76</v>
          </cell>
          <cell r="X2923">
            <v>58204.78</v>
          </cell>
          <cell r="Y2923">
            <v>75055</v>
          </cell>
          <cell r="Z2923" t="str">
            <v xml:space="preserve">MACSON BAGS    </v>
          </cell>
          <cell r="AA2923">
            <v>75</v>
          </cell>
          <cell r="AB2923">
            <v>57152.06</v>
          </cell>
          <cell r="AC2923">
            <v>11</v>
          </cell>
        </row>
        <row r="2924">
          <cell r="F2924">
            <v>9910540</v>
          </cell>
          <cell r="G2924">
            <v>52</v>
          </cell>
          <cell r="H2924">
            <v>4</v>
          </cell>
          <cell r="I2924" t="str">
            <v>40</v>
          </cell>
          <cell r="J2924" t="str">
            <v>BUBBLE BAG</v>
          </cell>
          <cell r="K2924" t="str">
            <v>41/8</v>
          </cell>
          <cell r="L2924" t="str">
            <v>-</v>
          </cell>
          <cell r="M2924" t="str">
            <v>B</v>
          </cell>
          <cell r="N2924" t="str">
            <v>D</v>
          </cell>
          <cell r="O2924">
            <v>1000</v>
          </cell>
          <cell r="P2924">
            <v>1575</v>
          </cell>
          <cell r="Q2924">
            <v>1575</v>
          </cell>
          <cell r="R2924">
            <v>0</v>
          </cell>
          <cell r="S2924">
            <v>0</v>
          </cell>
          <cell r="T2924">
            <v>0</v>
          </cell>
          <cell r="U2924">
            <v>0</v>
          </cell>
          <cell r="V2924">
            <v>0</v>
          </cell>
          <cell r="W2924">
            <v>15</v>
          </cell>
          <cell r="X2924">
            <v>21408.66</v>
          </cell>
          <cell r="Y2924">
            <v>75055</v>
          </cell>
          <cell r="Z2924" t="str">
            <v xml:space="preserve">MACSON BAGS    </v>
          </cell>
          <cell r="AA2924">
            <v>27</v>
          </cell>
          <cell r="AB2924">
            <v>67285.3</v>
          </cell>
          <cell r="AC2924">
            <v>1</v>
          </cell>
        </row>
        <row r="2925">
          <cell r="F2925">
            <v>9910542</v>
          </cell>
          <cell r="G2925">
            <v>52</v>
          </cell>
          <cell r="H2925">
            <v>4</v>
          </cell>
          <cell r="I2925" t="str">
            <v>42</v>
          </cell>
          <cell r="J2925" t="str">
            <v>LH BAGS-4</v>
          </cell>
          <cell r="K2925" t="str">
            <v>41/8</v>
          </cell>
          <cell r="L2925" t="str">
            <v>-</v>
          </cell>
          <cell r="M2925" t="str">
            <v>B</v>
          </cell>
          <cell r="N2925" t="str">
            <v>D</v>
          </cell>
          <cell r="O2925">
            <v>1000</v>
          </cell>
          <cell r="P2925">
            <v>2020</v>
          </cell>
          <cell r="Q2925">
            <v>2020</v>
          </cell>
          <cell r="R2925">
            <v>0</v>
          </cell>
          <cell r="S2925">
            <v>0</v>
          </cell>
          <cell r="T2925">
            <v>0</v>
          </cell>
          <cell r="U2925">
            <v>0</v>
          </cell>
          <cell r="V2925">
            <v>0</v>
          </cell>
          <cell r="W2925">
            <v>6</v>
          </cell>
          <cell r="X2925">
            <v>17517.099999999999</v>
          </cell>
          <cell r="Y2925">
            <v>75055</v>
          </cell>
          <cell r="Z2925" t="str">
            <v xml:space="preserve">MACSON BAGS    </v>
          </cell>
          <cell r="AA2925">
            <v>1</v>
          </cell>
          <cell r="AB2925">
            <v>3247.01</v>
          </cell>
        </row>
        <row r="2926">
          <cell r="F2926">
            <v>9910079</v>
          </cell>
          <cell r="G2926">
            <v>52</v>
          </cell>
          <cell r="H2926">
            <v>4</v>
          </cell>
          <cell r="I2926" t="str">
            <v>79</v>
          </cell>
          <cell r="J2926" t="str">
            <v>LOCAL BAGS</v>
          </cell>
          <cell r="K2926" t="str">
            <v>41/8</v>
          </cell>
          <cell r="L2926" t="str">
            <v>-</v>
          </cell>
          <cell r="M2926" t="str">
            <v>M</v>
          </cell>
          <cell r="N2926" t="str">
            <v>D</v>
          </cell>
          <cell r="O2926">
            <v>1000</v>
          </cell>
          <cell r="P2926">
            <v>956.25</v>
          </cell>
          <cell r="Q2926">
            <v>997.45</v>
          </cell>
          <cell r="R2926">
            <v>2</v>
          </cell>
          <cell r="S2926">
            <v>8</v>
          </cell>
          <cell r="T2926">
            <v>0</v>
          </cell>
          <cell r="U2926">
            <v>0</v>
          </cell>
          <cell r="V2926">
            <v>0</v>
          </cell>
          <cell r="W2926">
            <v>40</v>
          </cell>
          <cell r="X2926">
            <v>46581.15</v>
          </cell>
          <cell r="Y2926">
            <v>75036</v>
          </cell>
          <cell r="Z2926" t="str">
            <v>MALIBAN TRADERS</v>
          </cell>
          <cell r="AA2926">
            <v>-10</v>
          </cell>
          <cell r="AB2926">
            <v>-30290.87</v>
          </cell>
          <cell r="AC2926">
            <v>53</v>
          </cell>
        </row>
        <row r="2927">
          <cell r="F2927">
            <v>9915081</v>
          </cell>
          <cell r="G2927">
            <v>52</v>
          </cell>
          <cell r="H2927">
            <v>4</v>
          </cell>
          <cell r="I2927" t="str">
            <v>81</v>
          </cell>
          <cell r="J2927" t="str">
            <v>NF BAGS-1</v>
          </cell>
          <cell r="K2927" t="str">
            <v>41/8</v>
          </cell>
          <cell r="L2927" t="str">
            <v>-</v>
          </cell>
          <cell r="M2927" t="str">
            <v>M</v>
          </cell>
          <cell r="N2927" t="str">
            <v>D</v>
          </cell>
          <cell r="O2927">
            <v>1000</v>
          </cell>
          <cell r="P2927">
            <v>1383.58</v>
          </cell>
          <cell r="Q2927">
            <v>1500</v>
          </cell>
          <cell r="R2927">
            <v>0</v>
          </cell>
          <cell r="S2927">
            <v>5</v>
          </cell>
          <cell r="T2927">
            <v>7</v>
          </cell>
          <cell r="U2927">
            <v>0</v>
          </cell>
          <cell r="V2927">
            <v>0</v>
          </cell>
          <cell r="W2927">
            <v>108</v>
          </cell>
          <cell r="X2927">
            <v>142255.76</v>
          </cell>
          <cell r="Y2927">
            <v>70051</v>
          </cell>
          <cell r="Z2927" t="str">
            <v>NEW FASHION LAN</v>
          </cell>
          <cell r="AA2927">
            <v>54</v>
          </cell>
          <cell r="AB2927">
            <v>136364.85999999999</v>
          </cell>
          <cell r="AC2927">
            <v>303</v>
          </cell>
        </row>
        <row r="2928">
          <cell r="F2928">
            <v>9916085</v>
          </cell>
          <cell r="G2928">
            <v>52</v>
          </cell>
          <cell r="H2928">
            <v>4</v>
          </cell>
          <cell r="I2928" t="str">
            <v>85</v>
          </cell>
          <cell r="J2928" t="str">
            <v>SWEET BAG</v>
          </cell>
          <cell r="K2928" t="str">
            <v>41/8</v>
          </cell>
          <cell r="L2928" t="str">
            <v>-</v>
          </cell>
          <cell r="M2928" t="str">
            <v>M</v>
          </cell>
          <cell r="N2928" t="str">
            <v>D</v>
          </cell>
          <cell r="O2928">
            <v>1000</v>
          </cell>
          <cell r="P2928">
            <v>850</v>
          </cell>
          <cell r="Q2928">
            <v>850</v>
          </cell>
          <cell r="R2928">
            <v>0</v>
          </cell>
          <cell r="S2928">
            <v>1</v>
          </cell>
          <cell r="T2928">
            <v>0</v>
          </cell>
          <cell r="U2928">
            <v>0</v>
          </cell>
          <cell r="V2928">
            <v>0</v>
          </cell>
          <cell r="W2928">
            <v>1</v>
          </cell>
          <cell r="X2928">
            <v>854.7</v>
          </cell>
          <cell r="Y2928">
            <v>70051</v>
          </cell>
          <cell r="Z2928" t="str">
            <v>NEW FASHION LAN</v>
          </cell>
          <cell r="AA2928">
            <v>0</v>
          </cell>
          <cell r="AB2928">
            <v>0</v>
          </cell>
          <cell r="AC2928">
            <v>14</v>
          </cell>
        </row>
        <row r="2929">
          <cell r="F2929">
            <v>9910595</v>
          </cell>
          <cell r="G2929">
            <v>52</v>
          </cell>
          <cell r="H2929">
            <v>4</v>
          </cell>
          <cell r="I2929" t="str">
            <v>95</v>
          </cell>
          <cell r="J2929" t="str">
            <v>NEW HAND BAGS</v>
          </cell>
          <cell r="K2929" t="str">
            <v>33/8</v>
          </cell>
          <cell r="L2929" t="str">
            <v>-</v>
          </cell>
          <cell r="M2929" t="str">
            <v>B</v>
          </cell>
          <cell r="N2929" t="str">
            <v>D</v>
          </cell>
          <cell r="O2929">
            <v>1500</v>
          </cell>
          <cell r="P2929">
            <v>1400</v>
          </cell>
          <cell r="Q2929">
            <v>1400</v>
          </cell>
          <cell r="R2929">
            <v>0</v>
          </cell>
          <cell r="S2929">
            <v>0</v>
          </cell>
          <cell r="T2929">
            <v>0</v>
          </cell>
          <cell r="U2929">
            <v>0</v>
          </cell>
          <cell r="V2929">
            <v>0</v>
          </cell>
          <cell r="W2929">
            <v>7</v>
          </cell>
          <cell r="X2929">
            <v>8974.35</v>
          </cell>
          <cell r="Y2929">
            <v>70067</v>
          </cell>
          <cell r="Z2929" t="str">
            <v xml:space="preserve">AMANI FASHION  </v>
          </cell>
          <cell r="AA2929">
            <v>46</v>
          </cell>
          <cell r="AB2929">
            <v>89067.01</v>
          </cell>
          <cell r="AC2929">
            <v>16</v>
          </cell>
        </row>
        <row r="2930">
          <cell r="F2930">
            <v>9910596</v>
          </cell>
          <cell r="G2930">
            <v>52</v>
          </cell>
          <cell r="H2930">
            <v>4</v>
          </cell>
          <cell r="I2930" t="str">
            <v>96</v>
          </cell>
          <cell r="J2930" t="str">
            <v>NEW HAND BAGS</v>
          </cell>
          <cell r="K2930" t="str">
            <v>41/8</v>
          </cell>
          <cell r="L2930" t="str">
            <v>-</v>
          </cell>
          <cell r="M2930" t="str">
            <v>B</v>
          </cell>
          <cell r="N2930" t="str">
            <v>D</v>
          </cell>
          <cell r="O2930">
            <v>1000</v>
          </cell>
          <cell r="P2930">
            <v>1600</v>
          </cell>
          <cell r="Q2930">
            <v>1600</v>
          </cell>
          <cell r="R2930">
            <v>0</v>
          </cell>
          <cell r="S2930">
            <v>0</v>
          </cell>
          <cell r="T2930">
            <v>0</v>
          </cell>
          <cell r="U2930">
            <v>0</v>
          </cell>
          <cell r="V2930">
            <v>0</v>
          </cell>
          <cell r="W2930">
            <v>58</v>
          </cell>
          <cell r="X2930">
            <v>85112.75</v>
          </cell>
          <cell r="Y2930">
            <v>70067</v>
          </cell>
          <cell r="Z2930" t="str">
            <v xml:space="preserve">AMANI FASHION  </v>
          </cell>
          <cell r="AA2930">
            <v>130</v>
          </cell>
          <cell r="AB2930">
            <v>238273.77</v>
          </cell>
          <cell r="AC2930">
            <v>10</v>
          </cell>
        </row>
        <row r="2931">
          <cell r="F2931">
            <v>9910597</v>
          </cell>
          <cell r="G2931">
            <v>52</v>
          </cell>
          <cell r="H2931">
            <v>4</v>
          </cell>
          <cell r="I2931" t="str">
            <v>97</v>
          </cell>
          <cell r="J2931" t="str">
            <v>L BAGS-4</v>
          </cell>
          <cell r="K2931" t="str">
            <v>41/8</v>
          </cell>
          <cell r="L2931" t="str">
            <v>-</v>
          </cell>
          <cell r="M2931" t="str">
            <v>M</v>
          </cell>
          <cell r="N2931" t="str">
            <v>D</v>
          </cell>
          <cell r="O2931">
            <v>1000</v>
          </cell>
          <cell r="P2931">
            <v>1279.71</v>
          </cell>
          <cell r="Q2931">
            <v>1300</v>
          </cell>
          <cell r="R2931">
            <v>0</v>
          </cell>
          <cell r="S2931">
            <v>0</v>
          </cell>
          <cell r="T2931">
            <v>0</v>
          </cell>
          <cell r="U2931">
            <v>0</v>
          </cell>
          <cell r="V2931">
            <v>0</v>
          </cell>
          <cell r="W2931">
            <v>13</v>
          </cell>
          <cell r="X2931">
            <v>16239.3</v>
          </cell>
          <cell r="Y2931">
            <v>70067</v>
          </cell>
          <cell r="Z2931" t="str">
            <v xml:space="preserve">AMANI FASHION  </v>
          </cell>
          <cell r="AA2931">
            <v>0</v>
          </cell>
          <cell r="AB2931">
            <v>0</v>
          </cell>
          <cell r="AC2931">
            <v>70</v>
          </cell>
        </row>
        <row r="2932">
          <cell r="F2932">
            <v>9910598</v>
          </cell>
          <cell r="G2932">
            <v>52</v>
          </cell>
          <cell r="H2932">
            <v>4</v>
          </cell>
          <cell r="I2932" t="str">
            <v>98</v>
          </cell>
          <cell r="J2932" t="str">
            <v>L BAGS-5</v>
          </cell>
          <cell r="K2932" t="str">
            <v>41/8</v>
          </cell>
          <cell r="L2932" t="str">
            <v>-</v>
          </cell>
          <cell r="M2932" t="str">
            <v>M</v>
          </cell>
          <cell r="N2932" t="str">
            <v>D</v>
          </cell>
          <cell r="O2932">
            <v>1000</v>
          </cell>
          <cell r="P2932">
            <v>1290</v>
          </cell>
          <cell r="Q2932">
            <v>1300</v>
          </cell>
          <cell r="R2932">
            <v>0</v>
          </cell>
          <cell r="S2932">
            <v>0</v>
          </cell>
          <cell r="T2932">
            <v>0</v>
          </cell>
          <cell r="U2932">
            <v>0</v>
          </cell>
          <cell r="V2932">
            <v>0</v>
          </cell>
          <cell r="W2932">
            <v>11</v>
          </cell>
          <cell r="X2932">
            <v>15041.02</v>
          </cell>
          <cell r="Y2932">
            <v>70067</v>
          </cell>
          <cell r="Z2932" t="str">
            <v xml:space="preserve">AMANI FASHION  </v>
          </cell>
          <cell r="AA2932">
            <v>5</v>
          </cell>
          <cell r="AB2932">
            <v>6865.92</v>
          </cell>
          <cell r="AC2932">
            <v>39</v>
          </cell>
        </row>
        <row r="2933">
          <cell r="F2933">
            <v>9910599</v>
          </cell>
          <cell r="G2933">
            <v>52</v>
          </cell>
          <cell r="H2933">
            <v>4</v>
          </cell>
          <cell r="I2933" t="str">
            <v>99</v>
          </cell>
          <cell r="J2933" t="str">
            <v>NEW HAND BAGS-</v>
          </cell>
          <cell r="K2933" t="str">
            <v>41/8</v>
          </cell>
          <cell r="L2933" t="str">
            <v>-</v>
          </cell>
          <cell r="M2933" t="str">
            <v>B</v>
          </cell>
          <cell r="N2933" t="str">
            <v>D</v>
          </cell>
          <cell r="O2933">
            <v>1000</v>
          </cell>
          <cell r="P2933">
            <v>1500</v>
          </cell>
          <cell r="Q2933">
            <v>1500</v>
          </cell>
          <cell r="R2933">
            <v>0</v>
          </cell>
          <cell r="S2933">
            <v>0</v>
          </cell>
          <cell r="T2933">
            <v>0</v>
          </cell>
          <cell r="U2933">
            <v>0</v>
          </cell>
          <cell r="V2933">
            <v>0</v>
          </cell>
          <cell r="W2933">
            <v>116</v>
          </cell>
          <cell r="X2933">
            <v>177744.65</v>
          </cell>
          <cell r="Y2933">
            <v>70067</v>
          </cell>
          <cell r="Z2933" t="str">
            <v xml:space="preserve">AMANI FASHION  </v>
          </cell>
          <cell r="AA2933">
            <v>27</v>
          </cell>
          <cell r="AB2933">
            <v>62284.68</v>
          </cell>
        </row>
        <row r="2934">
          <cell r="F2934">
            <v>9911000</v>
          </cell>
          <cell r="G2934">
            <v>52</v>
          </cell>
          <cell r="H2934">
            <v>6</v>
          </cell>
          <cell r="I2934" t="str">
            <v>00</v>
          </cell>
          <cell r="J2934" t="str">
            <v>GIFT VOUCHER</v>
          </cell>
          <cell r="K2934" t="str">
            <v>00/0</v>
          </cell>
          <cell r="L2934" t="str">
            <v/>
          </cell>
          <cell r="M2934" t="str">
            <v>B</v>
          </cell>
          <cell r="N2934" t="str">
            <v>W</v>
          </cell>
          <cell r="O2934">
            <v>1000</v>
          </cell>
          <cell r="P2934">
            <v>450</v>
          </cell>
          <cell r="Q2934">
            <v>528.05999999999995</v>
          </cell>
          <cell r="R2934">
            <v>0</v>
          </cell>
          <cell r="S2934">
            <v>0</v>
          </cell>
          <cell r="T2934">
            <v>0</v>
          </cell>
          <cell r="U2934">
            <v>0</v>
          </cell>
          <cell r="V2934">
            <v>0</v>
          </cell>
          <cell r="W2934">
            <v>0</v>
          </cell>
          <cell r="X2934">
            <v>0</v>
          </cell>
          <cell r="Y2934">
            <v>14100</v>
          </cell>
          <cell r="Z2934" t="str">
            <v>LEATHER FACTORY</v>
          </cell>
          <cell r="AC2934">
            <v>3934</v>
          </cell>
        </row>
        <row r="2935">
          <cell r="F2935">
            <v>9916005</v>
          </cell>
          <cell r="G2935">
            <v>52</v>
          </cell>
          <cell r="H2935">
            <v>6</v>
          </cell>
          <cell r="I2935" t="str">
            <v>05</v>
          </cell>
          <cell r="J2935" t="str">
            <v>PASSPORT-H</v>
          </cell>
          <cell r="K2935" t="str">
            <v>00/0</v>
          </cell>
          <cell r="L2935" t="str">
            <v/>
          </cell>
          <cell r="M2935" t="str">
            <v>B</v>
          </cell>
          <cell r="N2935" t="str">
            <v>D</v>
          </cell>
          <cell r="O2935">
            <v>199</v>
          </cell>
          <cell r="P2935">
            <v>75</v>
          </cell>
          <cell r="Q2935">
            <v>75</v>
          </cell>
          <cell r="R2935">
            <v>0</v>
          </cell>
          <cell r="S2935">
            <v>0</v>
          </cell>
          <cell r="T2935">
            <v>0</v>
          </cell>
          <cell r="U2935">
            <v>0</v>
          </cell>
          <cell r="V2935">
            <v>0</v>
          </cell>
          <cell r="W2935">
            <v>2</v>
          </cell>
          <cell r="X2935">
            <v>340.18</v>
          </cell>
          <cell r="Y2935">
            <v>14100</v>
          </cell>
          <cell r="Z2935" t="str">
            <v>LEATHER FACTORY</v>
          </cell>
          <cell r="AA2935">
            <v>5</v>
          </cell>
          <cell r="AB2935">
            <v>697.36</v>
          </cell>
          <cell r="AC2935">
            <v>27</v>
          </cell>
        </row>
        <row r="2936">
          <cell r="F2936">
            <v>9566507</v>
          </cell>
          <cell r="G2936">
            <v>52</v>
          </cell>
          <cell r="H2936">
            <v>6</v>
          </cell>
          <cell r="I2936" t="str">
            <v>07</v>
          </cell>
          <cell r="J2936" t="str">
            <v>BELT STYLE-1</v>
          </cell>
          <cell r="K2936" t="str">
            <v>41/8</v>
          </cell>
          <cell r="L2936" t="str">
            <v>-</v>
          </cell>
          <cell r="M2936" t="str">
            <v>N</v>
          </cell>
          <cell r="N2936" t="str">
            <v>D</v>
          </cell>
          <cell r="O2936">
            <v>500</v>
          </cell>
          <cell r="P2936">
            <v>452</v>
          </cell>
          <cell r="Q2936">
            <v>452</v>
          </cell>
          <cell r="R2936">
            <v>5</v>
          </cell>
          <cell r="S2936">
            <v>17</v>
          </cell>
          <cell r="T2936">
            <v>2</v>
          </cell>
          <cell r="U2936">
            <v>1</v>
          </cell>
          <cell r="V2936">
            <v>427.35</v>
          </cell>
          <cell r="W2936">
            <v>48</v>
          </cell>
          <cell r="X2936">
            <v>24351.3</v>
          </cell>
          <cell r="Y2936">
            <v>80044</v>
          </cell>
          <cell r="Z2936" t="str">
            <v>PINK INTERNATIO</v>
          </cell>
          <cell r="AA2936">
            <v>23</v>
          </cell>
          <cell r="AB2936">
            <v>18613.919999999998</v>
          </cell>
          <cell r="AC2936">
            <v>102</v>
          </cell>
        </row>
        <row r="2937">
          <cell r="F2937">
            <v>9566508</v>
          </cell>
          <cell r="G2937">
            <v>52</v>
          </cell>
          <cell r="H2937">
            <v>6</v>
          </cell>
          <cell r="I2937" t="str">
            <v>08</v>
          </cell>
          <cell r="J2937" t="str">
            <v>BELT STYLE-2</v>
          </cell>
          <cell r="K2937" t="str">
            <v>41/8</v>
          </cell>
          <cell r="L2937" t="str">
            <v>-</v>
          </cell>
          <cell r="M2937" t="str">
            <v>N</v>
          </cell>
          <cell r="N2937" t="str">
            <v>D</v>
          </cell>
          <cell r="O2937">
            <v>500</v>
          </cell>
          <cell r="P2937">
            <v>452</v>
          </cell>
          <cell r="Q2937">
            <v>452</v>
          </cell>
          <cell r="R2937">
            <v>0</v>
          </cell>
          <cell r="S2937">
            <v>3</v>
          </cell>
          <cell r="T2937">
            <v>2</v>
          </cell>
          <cell r="U2937">
            <v>0</v>
          </cell>
          <cell r="V2937">
            <v>0</v>
          </cell>
          <cell r="W2937">
            <v>16</v>
          </cell>
          <cell r="X2937">
            <v>9823.1</v>
          </cell>
          <cell r="Y2937">
            <v>80044</v>
          </cell>
          <cell r="Z2937" t="str">
            <v>PINK INTERNATIO</v>
          </cell>
          <cell r="AA2937">
            <v>18</v>
          </cell>
          <cell r="AB2937">
            <v>14301.97</v>
          </cell>
          <cell r="AC2937">
            <v>100</v>
          </cell>
        </row>
        <row r="2938">
          <cell r="F2938">
            <v>9566509</v>
          </cell>
          <cell r="G2938">
            <v>52</v>
          </cell>
          <cell r="H2938">
            <v>6</v>
          </cell>
          <cell r="I2938" t="str">
            <v>09</v>
          </cell>
          <cell r="J2938" t="str">
            <v>BELT STYLE-3</v>
          </cell>
          <cell r="K2938" t="str">
            <v>41/8</v>
          </cell>
          <cell r="L2938" t="str">
            <v>-</v>
          </cell>
          <cell r="M2938" t="str">
            <v>N</v>
          </cell>
          <cell r="N2938" t="str">
            <v>D</v>
          </cell>
          <cell r="O2938">
            <v>500</v>
          </cell>
          <cell r="P2938">
            <v>452</v>
          </cell>
          <cell r="Q2938">
            <v>452</v>
          </cell>
          <cell r="R2938">
            <v>7</v>
          </cell>
          <cell r="S2938">
            <v>1</v>
          </cell>
          <cell r="T2938">
            <v>19</v>
          </cell>
          <cell r="U2938">
            <v>3</v>
          </cell>
          <cell r="V2938">
            <v>1282.05</v>
          </cell>
          <cell r="W2938">
            <v>62</v>
          </cell>
          <cell r="X2938">
            <v>34940.31</v>
          </cell>
          <cell r="Y2938">
            <v>80044</v>
          </cell>
          <cell r="Z2938" t="str">
            <v>PINK INTERNATIO</v>
          </cell>
          <cell r="AA2938">
            <v>62</v>
          </cell>
          <cell r="AB2938">
            <v>51359.07</v>
          </cell>
          <cell r="AC2938">
            <v>99</v>
          </cell>
        </row>
        <row r="2939">
          <cell r="F2939">
            <v>9566510</v>
          </cell>
          <cell r="G2939">
            <v>52</v>
          </cell>
          <cell r="H2939">
            <v>6</v>
          </cell>
          <cell r="I2939" t="str">
            <v>10</v>
          </cell>
          <cell r="J2939" t="str">
            <v>BELT STYLE-4</v>
          </cell>
          <cell r="K2939" t="str">
            <v>41/8</v>
          </cell>
          <cell r="L2939" t="str">
            <v>-</v>
          </cell>
          <cell r="M2939" t="str">
            <v>N</v>
          </cell>
          <cell r="N2939" t="str">
            <v>D</v>
          </cell>
          <cell r="O2939">
            <v>500</v>
          </cell>
          <cell r="P2939">
            <v>452</v>
          </cell>
          <cell r="Q2939">
            <v>452</v>
          </cell>
          <cell r="R2939">
            <v>4</v>
          </cell>
          <cell r="S2939">
            <v>1</v>
          </cell>
          <cell r="T2939">
            <v>20</v>
          </cell>
          <cell r="U2939">
            <v>1</v>
          </cell>
          <cell r="V2939">
            <v>427.35</v>
          </cell>
          <cell r="W2939">
            <v>75</v>
          </cell>
          <cell r="X2939">
            <v>41028.6</v>
          </cell>
          <cell r="Y2939">
            <v>80044</v>
          </cell>
          <cell r="Z2939" t="str">
            <v>PINK INTERNATIO</v>
          </cell>
          <cell r="AA2939">
            <v>60</v>
          </cell>
          <cell r="AB2939">
            <v>48976.79</v>
          </cell>
          <cell r="AC2939">
            <v>98</v>
          </cell>
        </row>
        <row r="2940">
          <cell r="F2940">
            <v>9900510</v>
          </cell>
          <cell r="G2940">
            <v>52</v>
          </cell>
          <cell r="H2940">
            <v>6</v>
          </cell>
          <cell r="I2940" t="str">
            <v>10</v>
          </cell>
          <cell r="J2940" t="str">
            <v>WATCHES</v>
          </cell>
          <cell r="K2940" t="str">
            <v>28/8</v>
          </cell>
          <cell r="L2940" t="str">
            <v>-</v>
          </cell>
          <cell r="M2940" t="str">
            <v>B</v>
          </cell>
          <cell r="N2940" t="str">
            <v>D</v>
          </cell>
          <cell r="O2940">
            <v>199</v>
          </cell>
          <cell r="P2940">
            <v>116</v>
          </cell>
          <cell r="Q2940">
            <v>140</v>
          </cell>
          <cell r="R2940">
            <v>0</v>
          </cell>
          <cell r="S2940">
            <v>0</v>
          </cell>
          <cell r="T2940">
            <v>0</v>
          </cell>
          <cell r="U2940">
            <v>2</v>
          </cell>
          <cell r="V2940">
            <v>398</v>
          </cell>
          <cell r="W2940">
            <v>8</v>
          </cell>
          <cell r="X2940">
            <v>1418.54</v>
          </cell>
          <cell r="Y2940">
            <v>70069</v>
          </cell>
          <cell r="Z2940" t="str">
            <v>THILANKA ENTERP</v>
          </cell>
          <cell r="AA2940">
            <v>14</v>
          </cell>
          <cell r="AB2940">
            <v>3983.18</v>
          </cell>
          <cell r="AC2940">
            <v>32</v>
          </cell>
        </row>
        <row r="2941">
          <cell r="F2941">
            <v>9996010</v>
          </cell>
          <cell r="G2941">
            <v>52</v>
          </cell>
          <cell r="H2941">
            <v>6</v>
          </cell>
          <cell r="I2941" t="str">
            <v>10</v>
          </cell>
          <cell r="J2941" t="str">
            <v>N STAR T</v>
          </cell>
          <cell r="K2941" t="str">
            <v>00/0</v>
          </cell>
          <cell r="L2941" t="str">
            <v/>
          </cell>
          <cell r="M2941" t="str">
            <v>N</v>
          </cell>
          <cell r="N2941" t="str">
            <v>D</v>
          </cell>
          <cell r="O2941">
            <v>1499</v>
          </cell>
          <cell r="P2941">
            <v>703.04</v>
          </cell>
          <cell r="Q2941">
            <v>825</v>
          </cell>
          <cell r="R2941">
            <v>0</v>
          </cell>
          <cell r="S2941">
            <v>0</v>
          </cell>
          <cell r="T2941">
            <v>0</v>
          </cell>
          <cell r="U2941">
            <v>0</v>
          </cell>
          <cell r="V2941">
            <v>0</v>
          </cell>
          <cell r="W2941">
            <v>0</v>
          </cell>
          <cell r="X2941">
            <v>0</v>
          </cell>
          <cell r="Y2941">
            <v>70049</v>
          </cell>
          <cell r="Z2941" t="str">
            <v>STAFFORD GARMEN</v>
          </cell>
          <cell r="AA2941">
            <v>2</v>
          </cell>
          <cell r="AB2941">
            <v>2306.16</v>
          </cell>
          <cell r="AC2941">
            <v>4</v>
          </cell>
        </row>
        <row r="2942">
          <cell r="F2942">
            <v>9566511</v>
          </cell>
          <cell r="G2942">
            <v>52</v>
          </cell>
          <cell r="H2942">
            <v>6</v>
          </cell>
          <cell r="I2942" t="str">
            <v>11</v>
          </cell>
          <cell r="J2942" t="str">
            <v>BELT STYLE-5</v>
          </cell>
          <cell r="K2942" t="str">
            <v>41/8</v>
          </cell>
          <cell r="L2942" t="str">
            <v>-</v>
          </cell>
          <cell r="M2942" t="str">
            <v>N</v>
          </cell>
          <cell r="N2942" t="str">
            <v>D</v>
          </cell>
          <cell r="O2942">
            <v>500</v>
          </cell>
          <cell r="P2942">
            <v>452</v>
          </cell>
          <cell r="Q2942">
            <v>452</v>
          </cell>
          <cell r="R2942">
            <v>0</v>
          </cell>
          <cell r="S2942">
            <v>0</v>
          </cell>
          <cell r="T2942">
            <v>13</v>
          </cell>
          <cell r="U2942">
            <v>1</v>
          </cell>
          <cell r="V2942">
            <v>427.35</v>
          </cell>
          <cell r="W2942">
            <v>51</v>
          </cell>
          <cell r="X2942">
            <v>31134.29</v>
          </cell>
          <cell r="Y2942">
            <v>80044</v>
          </cell>
          <cell r="Z2942" t="str">
            <v>PINK INTERNATIO</v>
          </cell>
          <cell r="AA2942">
            <v>39</v>
          </cell>
          <cell r="AB2942">
            <v>30354.36</v>
          </cell>
          <cell r="AC2942">
            <v>105</v>
          </cell>
        </row>
        <row r="2943">
          <cell r="F2943">
            <v>9563512</v>
          </cell>
          <cell r="G2943">
            <v>52</v>
          </cell>
          <cell r="H2943">
            <v>6</v>
          </cell>
          <cell r="I2943" t="str">
            <v>12</v>
          </cell>
          <cell r="J2943" t="str">
            <v>BELT STYLE-6</v>
          </cell>
          <cell r="K2943" t="str">
            <v>41/8</v>
          </cell>
          <cell r="L2943" t="str">
            <v>-</v>
          </cell>
          <cell r="M2943" t="str">
            <v>N</v>
          </cell>
          <cell r="N2943" t="str">
            <v>D</v>
          </cell>
          <cell r="O2943">
            <v>500</v>
          </cell>
          <cell r="P2943">
            <v>452</v>
          </cell>
          <cell r="Q2943">
            <v>452</v>
          </cell>
          <cell r="R2943">
            <v>2</v>
          </cell>
          <cell r="S2943">
            <v>1</v>
          </cell>
          <cell r="T2943">
            <v>1</v>
          </cell>
          <cell r="U2943">
            <v>3</v>
          </cell>
          <cell r="V2943">
            <v>1196.58</v>
          </cell>
          <cell r="W2943">
            <v>40</v>
          </cell>
          <cell r="X2943">
            <v>18650.43</v>
          </cell>
          <cell r="Y2943">
            <v>80044</v>
          </cell>
          <cell r="Z2943" t="str">
            <v>PINK INTERNATIO</v>
          </cell>
          <cell r="AA2943">
            <v>37</v>
          </cell>
          <cell r="AB2943">
            <v>29483.42</v>
          </cell>
          <cell r="AC2943">
            <v>100</v>
          </cell>
        </row>
        <row r="2944">
          <cell r="F2944">
            <v>9563513</v>
          </cell>
          <cell r="G2944">
            <v>52</v>
          </cell>
          <cell r="H2944">
            <v>6</v>
          </cell>
          <cell r="I2944" t="str">
            <v>13</v>
          </cell>
          <cell r="J2944" t="str">
            <v>BELT STYLE-7</v>
          </cell>
          <cell r="K2944" t="str">
            <v>41/8</v>
          </cell>
          <cell r="L2944" t="str">
            <v>-</v>
          </cell>
          <cell r="M2944" t="str">
            <v>N</v>
          </cell>
          <cell r="N2944" t="str">
            <v>D</v>
          </cell>
          <cell r="O2944">
            <v>500</v>
          </cell>
          <cell r="P2944">
            <v>452</v>
          </cell>
          <cell r="Q2944">
            <v>452</v>
          </cell>
          <cell r="R2944">
            <v>0</v>
          </cell>
          <cell r="S2944">
            <v>1</v>
          </cell>
          <cell r="T2944">
            <v>33</v>
          </cell>
          <cell r="U2944">
            <v>2</v>
          </cell>
          <cell r="V2944">
            <v>854.7</v>
          </cell>
          <cell r="W2944">
            <v>62</v>
          </cell>
          <cell r="X2944">
            <v>30334.2</v>
          </cell>
          <cell r="Y2944">
            <v>80044</v>
          </cell>
          <cell r="Z2944" t="str">
            <v>PINK INTERNATIO</v>
          </cell>
          <cell r="AA2944">
            <v>37</v>
          </cell>
          <cell r="AB2944">
            <v>28475.91</v>
          </cell>
          <cell r="AC2944">
            <v>109</v>
          </cell>
        </row>
        <row r="2945">
          <cell r="F2945">
            <v>9563514</v>
          </cell>
          <cell r="G2945">
            <v>52</v>
          </cell>
          <cell r="H2945">
            <v>6</v>
          </cell>
          <cell r="I2945" t="str">
            <v>14</v>
          </cell>
          <cell r="J2945" t="str">
            <v>BELT STYLE-8</v>
          </cell>
          <cell r="K2945" t="str">
            <v>41/8</v>
          </cell>
          <cell r="L2945" t="str">
            <v>-</v>
          </cell>
          <cell r="M2945" t="str">
            <v>N</v>
          </cell>
          <cell r="N2945" t="str">
            <v>D</v>
          </cell>
          <cell r="O2945">
            <v>500</v>
          </cell>
          <cell r="P2945">
            <v>452</v>
          </cell>
          <cell r="Q2945">
            <v>452</v>
          </cell>
          <cell r="R2945">
            <v>7</v>
          </cell>
          <cell r="S2945">
            <v>3</v>
          </cell>
          <cell r="T2945">
            <v>36</v>
          </cell>
          <cell r="U2945">
            <v>3</v>
          </cell>
          <cell r="V2945">
            <v>1282.05</v>
          </cell>
          <cell r="W2945">
            <v>68</v>
          </cell>
          <cell r="X2945">
            <v>34283.919999999998</v>
          </cell>
          <cell r="Y2945">
            <v>80044</v>
          </cell>
          <cell r="Z2945" t="str">
            <v>PINK INTERNATIO</v>
          </cell>
          <cell r="AA2945">
            <v>35</v>
          </cell>
          <cell r="AB2945">
            <v>28177.03</v>
          </cell>
          <cell r="AC2945">
            <v>125</v>
          </cell>
        </row>
        <row r="2946">
          <cell r="F2946">
            <v>9919515</v>
          </cell>
          <cell r="G2946">
            <v>52</v>
          </cell>
          <cell r="H2946">
            <v>6</v>
          </cell>
          <cell r="I2946" t="str">
            <v>15</v>
          </cell>
          <cell r="J2946" t="str">
            <v>UB MCOOL</v>
          </cell>
          <cell r="K2946" t="str">
            <v>24/8</v>
          </cell>
          <cell r="L2946" t="str">
            <v>+</v>
          </cell>
          <cell r="M2946" t="str">
            <v>B</v>
          </cell>
          <cell r="N2946" t="str">
            <v>N</v>
          </cell>
          <cell r="O2946">
            <v>1050</v>
          </cell>
          <cell r="P2946">
            <v>617.4</v>
          </cell>
          <cell r="Q2946">
            <v>724.5</v>
          </cell>
          <cell r="R2946">
            <v>7</v>
          </cell>
          <cell r="S2946">
            <v>7</v>
          </cell>
          <cell r="T2946">
            <v>8</v>
          </cell>
          <cell r="U2946">
            <v>19</v>
          </cell>
          <cell r="V2946">
            <v>16782.12</v>
          </cell>
          <cell r="W2946">
            <v>143</v>
          </cell>
          <cell r="X2946">
            <v>127050.58</v>
          </cell>
          <cell r="Y2946">
            <v>75079</v>
          </cell>
          <cell r="Z2946" t="str">
            <v xml:space="preserve">RAINCO PVT LTD </v>
          </cell>
          <cell r="AA2946">
            <v>256</v>
          </cell>
          <cell r="AB2946">
            <v>210512.15</v>
          </cell>
          <cell r="AC2946">
            <v>247</v>
          </cell>
        </row>
        <row r="2947">
          <cell r="F2947">
            <v>9912516</v>
          </cell>
          <cell r="G2947">
            <v>52</v>
          </cell>
          <cell r="H2947">
            <v>6</v>
          </cell>
          <cell r="I2947" t="str">
            <v>16</v>
          </cell>
          <cell r="J2947" t="str">
            <v>UB STRONG</v>
          </cell>
          <cell r="K2947" t="str">
            <v>24/8</v>
          </cell>
          <cell r="L2947" t="str">
            <v>+</v>
          </cell>
          <cell r="M2947" t="str">
            <v>B</v>
          </cell>
          <cell r="N2947" t="str">
            <v>N</v>
          </cell>
          <cell r="O2947">
            <v>1350</v>
          </cell>
          <cell r="P2947">
            <v>793.8</v>
          </cell>
          <cell r="Q2947">
            <v>931.5</v>
          </cell>
          <cell r="R2947">
            <v>21</v>
          </cell>
          <cell r="S2947">
            <v>12</v>
          </cell>
          <cell r="T2947">
            <v>18</v>
          </cell>
          <cell r="U2947">
            <v>15</v>
          </cell>
          <cell r="V2947">
            <v>16788.509999999998</v>
          </cell>
          <cell r="W2947">
            <v>193</v>
          </cell>
          <cell r="X2947">
            <v>217119.9</v>
          </cell>
          <cell r="Y2947">
            <v>75079</v>
          </cell>
          <cell r="Z2947" t="str">
            <v xml:space="preserve">RAINCO PVT LTD </v>
          </cell>
          <cell r="AA2947">
            <v>186</v>
          </cell>
          <cell r="AB2947">
            <v>196528.43</v>
          </cell>
          <cell r="AC2947">
            <v>79</v>
          </cell>
        </row>
        <row r="2948">
          <cell r="F2948">
            <v>9919517</v>
          </cell>
          <cell r="G2948">
            <v>52</v>
          </cell>
          <cell r="H2948">
            <v>6</v>
          </cell>
          <cell r="I2948" t="str">
            <v>17</v>
          </cell>
          <cell r="J2948" t="str">
            <v>UB SERINA</v>
          </cell>
          <cell r="K2948" t="str">
            <v>24/8</v>
          </cell>
          <cell r="L2948" t="str">
            <v>+</v>
          </cell>
          <cell r="M2948" t="str">
            <v>B</v>
          </cell>
          <cell r="N2948" t="str">
            <v>N</v>
          </cell>
          <cell r="O2948">
            <v>690</v>
          </cell>
          <cell r="P2948">
            <v>405.72</v>
          </cell>
          <cell r="Q2948">
            <v>476.1</v>
          </cell>
          <cell r="R2948">
            <v>59</v>
          </cell>
          <cell r="S2948">
            <v>30</v>
          </cell>
          <cell r="T2948">
            <v>37</v>
          </cell>
          <cell r="U2948">
            <v>22</v>
          </cell>
          <cell r="V2948">
            <v>12885.82</v>
          </cell>
          <cell r="W2948">
            <v>676</v>
          </cell>
          <cell r="X2948">
            <v>394559.72</v>
          </cell>
          <cell r="Y2948">
            <v>75079</v>
          </cell>
          <cell r="Z2948" t="str">
            <v xml:space="preserve">RAINCO PVT LTD </v>
          </cell>
          <cell r="AA2948">
            <v>624</v>
          </cell>
          <cell r="AB2948">
            <v>341529.82</v>
          </cell>
          <cell r="AC2948">
            <v>600</v>
          </cell>
        </row>
        <row r="2949">
          <cell r="F2949">
            <v>9915518</v>
          </cell>
          <cell r="G2949">
            <v>52</v>
          </cell>
          <cell r="H2949">
            <v>6</v>
          </cell>
          <cell r="I2949" t="str">
            <v>18</v>
          </cell>
          <cell r="J2949" t="str">
            <v>UB &amp; ME</v>
          </cell>
          <cell r="K2949" t="str">
            <v>24/8</v>
          </cell>
          <cell r="L2949" t="str">
            <v>+</v>
          </cell>
          <cell r="M2949" t="str">
            <v>B</v>
          </cell>
          <cell r="N2949" t="str">
            <v>N</v>
          </cell>
          <cell r="O2949">
            <v>420</v>
          </cell>
          <cell r="P2949">
            <v>246.96</v>
          </cell>
          <cell r="Q2949">
            <v>289.8</v>
          </cell>
          <cell r="R2949">
            <v>19</v>
          </cell>
          <cell r="S2949">
            <v>26</v>
          </cell>
          <cell r="T2949">
            <v>35</v>
          </cell>
          <cell r="U2949">
            <v>22</v>
          </cell>
          <cell r="V2949">
            <v>7556.34</v>
          </cell>
          <cell r="W2949">
            <v>368</v>
          </cell>
          <cell r="X2949">
            <v>130593.41</v>
          </cell>
          <cell r="Y2949">
            <v>75079</v>
          </cell>
          <cell r="Z2949" t="str">
            <v xml:space="preserve">RAINCO PVT LTD </v>
          </cell>
          <cell r="AA2949">
            <v>450</v>
          </cell>
          <cell r="AB2949">
            <v>137971.29</v>
          </cell>
          <cell r="AC2949">
            <v>486</v>
          </cell>
        </row>
        <row r="2950">
          <cell r="F2950">
            <v>9916019</v>
          </cell>
          <cell r="G2950">
            <v>52</v>
          </cell>
          <cell r="H2950">
            <v>6</v>
          </cell>
          <cell r="I2950" t="str">
            <v>19</v>
          </cell>
          <cell r="J2950" t="str">
            <v>UB EX</v>
          </cell>
          <cell r="K2950" t="str">
            <v>00/0</v>
          </cell>
          <cell r="L2950" t="str">
            <v/>
          </cell>
          <cell r="M2950" t="str">
            <v>B</v>
          </cell>
          <cell r="N2950" t="str">
            <v>D</v>
          </cell>
          <cell r="O2950">
            <v>1380</v>
          </cell>
          <cell r="P2950">
            <v>823.2</v>
          </cell>
          <cell r="Q2950">
            <v>966.01</v>
          </cell>
          <cell r="R2950">
            <v>0</v>
          </cell>
          <cell r="S2950">
            <v>0</v>
          </cell>
          <cell r="T2950">
            <v>0</v>
          </cell>
          <cell r="U2950">
            <v>0</v>
          </cell>
          <cell r="V2950">
            <v>0</v>
          </cell>
          <cell r="W2950">
            <v>0</v>
          </cell>
          <cell r="X2950">
            <v>0</v>
          </cell>
          <cell r="Y2950">
            <v>75079</v>
          </cell>
          <cell r="Z2950" t="str">
            <v xml:space="preserve">RAINCO PVT LTD </v>
          </cell>
          <cell r="AA2950">
            <v>0</v>
          </cell>
          <cell r="AB2950">
            <v>0</v>
          </cell>
          <cell r="AC2950">
            <v>0</v>
          </cell>
        </row>
        <row r="2951">
          <cell r="F2951">
            <v>9915520</v>
          </cell>
          <cell r="G2951">
            <v>52</v>
          </cell>
          <cell r="H2951">
            <v>6</v>
          </cell>
          <cell r="I2951" t="str">
            <v>20</v>
          </cell>
          <cell r="J2951" t="str">
            <v>UB NEX</v>
          </cell>
          <cell r="K2951" t="str">
            <v>00/0</v>
          </cell>
          <cell r="L2951" t="str">
            <v/>
          </cell>
          <cell r="M2951" t="str">
            <v>B</v>
          </cell>
          <cell r="N2951" t="str">
            <v>D</v>
          </cell>
          <cell r="O2951">
            <v>460</v>
          </cell>
          <cell r="P2951">
            <v>282.24</v>
          </cell>
          <cell r="Q2951">
            <v>331.2</v>
          </cell>
          <cell r="R2951">
            <v>0</v>
          </cell>
          <cell r="S2951">
            <v>0</v>
          </cell>
          <cell r="T2951">
            <v>0</v>
          </cell>
          <cell r="U2951">
            <v>0</v>
          </cell>
          <cell r="V2951">
            <v>0</v>
          </cell>
          <cell r="W2951">
            <v>0</v>
          </cell>
          <cell r="X2951">
            <v>0</v>
          </cell>
          <cell r="Y2951">
            <v>75079</v>
          </cell>
          <cell r="Z2951" t="str">
            <v xml:space="preserve">RAINCO PVT LTD </v>
          </cell>
          <cell r="AA2951">
            <v>0</v>
          </cell>
          <cell r="AB2951">
            <v>0</v>
          </cell>
          <cell r="AC2951">
            <v>0</v>
          </cell>
        </row>
        <row r="2952">
          <cell r="F2952">
            <v>9910521</v>
          </cell>
          <cell r="G2952">
            <v>52</v>
          </cell>
          <cell r="H2952">
            <v>6</v>
          </cell>
          <cell r="I2952" t="str">
            <v>21</v>
          </cell>
          <cell r="J2952" t="str">
            <v>UB SHANI</v>
          </cell>
          <cell r="K2952" t="str">
            <v>24/8</v>
          </cell>
          <cell r="L2952" t="str">
            <v>+</v>
          </cell>
          <cell r="M2952" t="str">
            <v>B</v>
          </cell>
          <cell r="N2952" t="str">
            <v>N</v>
          </cell>
          <cell r="O2952">
            <v>510</v>
          </cell>
          <cell r="P2952">
            <v>299.88</v>
          </cell>
          <cell r="Q2952">
            <v>351.9</v>
          </cell>
          <cell r="R2952">
            <v>53</v>
          </cell>
          <cell r="S2952">
            <v>31</v>
          </cell>
          <cell r="T2952">
            <v>61</v>
          </cell>
          <cell r="U2952">
            <v>36</v>
          </cell>
          <cell r="V2952">
            <v>15060.32</v>
          </cell>
          <cell r="W2952">
            <v>778</v>
          </cell>
          <cell r="X2952">
            <v>336122.23</v>
          </cell>
          <cell r="Y2952">
            <v>75079</v>
          </cell>
          <cell r="Z2952" t="str">
            <v xml:space="preserve">RAINCO PVT LTD </v>
          </cell>
          <cell r="AA2952">
            <v>832</v>
          </cell>
          <cell r="AB2952">
            <v>329089.39</v>
          </cell>
          <cell r="AC2952">
            <v>449</v>
          </cell>
        </row>
        <row r="2953">
          <cell r="F2953">
            <v>9910522</v>
          </cell>
          <cell r="G2953">
            <v>52</v>
          </cell>
          <cell r="H2953">
            <v>6</v>
          </cell>
          <cell r="I2953" t="str">
            <v>22</v>
          </cell>
          <cell r="J2953" t="str">
            <v>UB NADEE</v>
          </cell>
          <cell r="K2953" t="str">
            <v>24/8</v>
          </cell>
          <cell r="L2953" t="str">
            <v>+</v>
          </cell>
          <cell r="M2953" t="str">
            <v>B</v>
          </cell>
          <cell r="N2953" t="str">
            <v>N</v>
          </cell>
          <cell r="O2953">
            <v>440</v>
          </cell>
          <cell r="P2953">
            <v>258.72000000000003</v>
          </cell>
          <cell r="Q2953">
            <v>303.60000000000002</v>
          </cell>
          <cell r="R2953">
            <v>61</v>
          </cell>
          <cell r="S2953">
            <v>27</v>
          </cell>
          <cell r="T2953">
            <v>87</v>
          </cell>
          <cell r="U2953">
            <v>46</v>
          </cell>
          <cell r="V2953">
            <v>17242.810000000001</v>
          </cell>
          <cell r="W2953">
            <v>889</v>
          </cell>
          <cell r="X2953">
            <v>331648.38</v>
          </cell>
          <cell r="Y2953">
            <v>75079</v>
          </cell>
          <cell r="Z2953" t="str">
            <v xml:space="preserve">RAINCO PVT LTD </v>
          </cell>
          <cell r="AA2953">
            <v>1188</v>
          </cell>
          <cell r="AB2953">
            <v>430333.37</v>
          </cell>
          <cell r="AC2953">
            <v>514</v>
          </cell>
        </row>
        <row r="2954">
          <cell r="F2954">
            <v>9915523</v>
          </cell>
          <cell r="G2954">
            <v>52</v>
          </cell>
          <cell r="H2954">
            <v>6</v>
          </cell>
          <cell r="I2954" t="str">
            <v>23</v>
          </cell>
          <cell r="J2954" t="str">
            <v>UB SPARKLE</v>
          </cell>
          <cell r="K2954" t="str">
            <v>00/0</v>
          </cell>
          <cell r="L2954" t="str">
            <v/>
          </cell>
          <cell r="M2954" t="str">
            <v>B</v>
          </cell>
          <cell r="N2954" t="str">
            <v>N</v>
          </cell>
          <cell r="O2954">
            <v>690</v>
          </cell>
          <cell r="P2954">
            <v>405.72</v>
          </cell>
          <cell r="Q2954">
            <v>476.1</v>
          </cell>
          <cell r="R2954">
            <v>7</v>
          </cell>
          <cell r="S2954">
            <v>5</v>
          </cell>
          <cell r="T2954">
            <v>11</v>
          </cell>
          <cell r="U2954">
            <v>4</v>
          </cell>
          <cell r="V2954">
            <v>2241.0100000000002</v>
          </cell>
          <cell r="W2954">
            <v>231</v>
          </cell>
          <cell r="X2954">
            <v>135315.85</v>
          </cell>
          <cell r="Y2954">
            <v>75079</v>
          </cell>
          <cell r="Z2954" t="str">
            <v xml:space="preserve">RAINCO PVT LTD </v>
          </cell>
          <cell r="AA2954">
            <v>476</v>
          </cell>
          <cell r="AB2954">
            <v>277561.15999999997</v>
          </cell>
          <cell r="AC2954">
            <v>400</v>
          </cell>
        </row>
        <row r="2955">
          <cell r="F2955">
            <v>9919524</v>
          </cell>
          <cell r="G2955">
            <v>52</v>
          </cell>
          <cell r="H2955">
            <v>6</v>
          </cell>
          <cell r="I2955" t="str">
            <v>24</v>
          </cell>
          <cell r="J2955" t="str">
            <v>UB KATE</v>
          </cell>
          <cell r="K2955" t="str">
            <v>24/8</v>
          </cell>
          <cell r="L2955" t="str">
            <v>+</v>
          </cell>
          <cell r="M2955" t="str">
            <v>B</v>
          </cell>
          <cell r="N2955" t="str">
            <v>N</v>
          </cell>
          <cell r="O2955">
            <v>540</v>
          </cell>
          <cell r="P2955">
            <v>317.52</v>
          </cell>
          <cell r="Q2955">
            <v>372.6</v>
          </cell>
          <cell r="R2955">
            <v>26</v>
          </cell>
          <cell r="S2955">
            <v>20</v>
          </cell>
          <cell r="T2955">
            <v>33</v>
          </cell>
          <cell r="U2955">
            <v>13</v>
          </cell>
          <cell r="V2955">
            <v>6000.02</v>
          </cell>
          <cell r="W2955">
            <v>848</v>
          </cell>
          <cell r="X2955">
            <v>388716.66</v>
          </cell>
          <cell r="Y2955">
            <v>75079</v>
          </cell>
          <cell r="Z2955" t="str">
            <v xml:space="preserve">RAINCO PVT LTD </v>
          </cell>
          <cell r="AA2955">
            <v>1015</v>
          </cell>
          <cell r="AB2955">
            <v>443389.63</v>
          </cell>
          <cell r="AC2955">
            <v>428</v>
          </cell>
        </row>
        <row r="2956">
          <cell r="F2956">
            <v>9911525</v>
          </cell>
          <cell r="G2956">
            <v>52</v>
          </cell>
          <cell r="H2956">
            <v>6</v>
          </cell>
          <cell r="I2956" t="str">
            <v>25</v>
          </cell>
          <cell r="J2956" t="str">
            <v>UB SIMPLE</v>
          </cell>
          <cell r="K2956" t="str">
            <v>00/0</v>
          </cell>
          <cell r="L2956" t="str">
            <v/>
          </cell>
          <cell r="M2956" t="str">
            <v>B</v>
          </cell>
          <cell r="N2956" t="str">
            <v>D</v>
          </cell>
          <cell r="O2956">
            <v>550</v>
          </cell>
          <cell r="P2956">
            <v>326.7</v>
          </cell>
          <cell r="Q2956">
            <v>379.5</v>
          </cell>
          <cell r="R2956">
            <v>0</v>
          </cell>
          <cell r="S2956">
            <v>0</v>
          </cell>
          <cell r="T2956">
            <v>0</v>
          </cell>
          <cell r="U2956">
            <v>0</v>
          </cell>
          <cell r="V2956">
            <v>0</v>
          </cell>
          <cell r="W2956">
            <v>0</v>
          </cell>
          <cell r="X2956">
            <v>0</v>
          </cell>
          <cell r="Y2956">
            <v>75079</v>
          </cell>
          <cell r="Z2956" t="str">
            <v xml:space="preserve">RAINCO PVT LTD </v>
          </cell>
          <cell r="AA2956">
            <v>0</v>
          </cell>
          <cell r="AB2956">
            <v>0</v>
          </cell>
          <cell r="AC2956">
            <v>0</v>
          </cell>
        </row>
        <row r="2957">
          <cell r="F2957">
            <v>9563526</v>
          </cell>
          <cell r="G2957">
            <v>52</v>
          </cell>
          <cell r="H2957">
            <v>6</v>
          </cell>
          <cell r="I2957" t="str">
            <v>26</v>
          </cell>
          <cell r="J2957" t="str">
            <v>LEA-WAL-STYL-2</v>
          </cell>
          <cell r="K2957" t="str">
            <v>00/0</v>
          </cell>
          <cell r="L2957" t="str">
            <v/>
          </cell>
          <cell r="M2957" t="str">
            <v>B</v>
          </cell>
          <cell r="N2957" t="str">
            <v>N</v>
          </cell>
          <cell r="O2957">
            <v>999</v>
          </cell>
          <cell r="P2957">
            <v>447</v>
          </cell>
          <cell r="Q2957">
            <v>447</v>
          </cell>
          <cell r="R2957">
            <v>2</v>
          </cell>
          <cell r="S2957">
            <v>1</v>
          </cell>
          <cell r="T2957">
            <v>1</v>
          </cell>
          <cell r="U2957">
            <v>5</v>
          </cell>
          <cell r="V2957">
            <v>3970.4</v>
          </cell>
          <cell r="W2957">
            <v>102</v>
          </cell>
          <cell r="X2957">
            <v>85897.279999999999</v>
          </cell>
          <cell r="Y2957">
            <v>80044</v>
          </cell>
          <cell r="Z2957" t="str">
            <v>PINK INTERNATIO</v>
          </cell>
          <cell r="AA2957">
            <v>153</v>
          </cell>
          <cell r="AB2957">
            <v>122621.25</v>
          </cell>
          <cell r="AC2957">
            <v>202</v>
          </cell>
        </row>
        <row r="2958">
          <cell r="F2958">
            <v>9912526</v>
          </cell>
          <cell r="G2958">
            <v>52</v>
          </cell>
          <cell r="H2958">
            <v>6</v>
          </cell>
          <cell r="I2958" t="str">
            <v>26</v>
          </cell>
          <cell r="J2958" t="str">
            <v>UB GEN 2</v>
          </cell>
          <cell r="K2958" t="str">
            <v>24/8</v>
          </cell>
          <cell r="L2958" t="str">
            <v>+</v>
          </cell>
          <cell r="M2958" t="str">
            <v>B</v>
          </cell>
          <cell r="N2958" t="str">
            <v>N</v>
          </cell>
          <cell r="O2958">
            <v>720</v>
          </cell>
          <cell r="P2958">
            <v>423.36</v>
          </cell>
          <cell r="Q2958">
            <v>496.8</v>
          </cell>
          <cell r="R2958">
            <v>20</v>
          </cell>
          <cell r="S2958">
            <v>10</v>
          </cell>
          <cell r="T2958">
            <v>57</v>
          </cell>
          <cell r="U2958">
            <v>26</v>
          </cell>
          <cell r="V2958">
            <v>15784.51</v>
          </cell>
          <cell r="W2958">
            <v>454</v>
          </cell>
          <cell r="X2958">
            <v>277721.11</v>
          </cell>
          <cell r="Y2958">
            <v>75079</v>
          </cell>
          <cell r="Z2958" t="str">
            <v xml:space="preserve">RAINCO PVT LTD </v>
          </cell>
          <cell r="AA2958">
            <v>545</v>
          </cell>
          <cell r="AB2958">
            <v>298396.95</v>
          </cell>
          <cell r="AC2958">
            <v>332</v>
          </cell>
        </row>
        <row r="2959">
          <cell r="F2959">
            <v>9917527</v>
          </cell>
          <cell r="G2959">
            <v>52</v>
          </cell>
          <cell r="H2959">
            <v>6</v>
          </cell>
          <cell r="I2959" t="str">
            <v>27</v>
          </cell>
          <cell r="J2959" t="str">
            <v>UB SPRING</v>
          </cell>
          <cell r="K2959" t="str">
            <v>00/0</v>
          </cell>
          <cell r="L2959" t="str">
            <v/>
          </cell>
          <cell r="M2959" t="str">
            <v>B</v>
          </cell>
          <cell r="N2959" t="str">
            <v>D</v>
          </cell>
          <cell r="O2959">
            <v>690</v>
          </cell>
          <cell r="P2959">
            <v>409.86</v>
          </cell>
          <cell r="Q2959">
            <v>476.1</v>
          </cell>
          <cell r="R2959">
            <v>0</v>
          </cell>
          <cell r="S2959">
            <v>0</v>
          </cell>
          <cell r="T2959">
            <v>0</v>
          </cell>
          <cell r="U2959">
            <v>0</v>
          </cell>
          <cell r="V2959">
            <v>0</v>
          </cell>
          <cell r="W2959">
            <v>0</v>
          </cell>
          <cell r="X2959">
            <v>0</v>
          </cell>
          <cell r="Y2959">
            <v>75079</v>
          </cell>
          <cell r="Z2959" t="str">
            <v xml:space="preserve">RAINCO PVT LTD </v>
          </cell>
          <cell r="AA2959">
            <v>0</v>
          </cell>
          <cell r="AB2959">
            <v>0</v>
          </cell>
          <cell r="AC2959">
            <v>0</v>
          </cell>
        </row>
        <row r="2960">
          <cell r="F2960">
            <v>9566529</v>
          </cell>
          <cell r="G2960">
            <v>52</v>
          </cell>
          <cell r="H2960">
            <v>6</v>
          </cell>
          <cell r="I2960" t="str">
            <v>29</v>
          </cell>
          <cell r="J2960" t="str">
            <v>LEA-CARD HOLDE</v>
          </cell>
          <cell r="K2960" t="str">
            <v>00/0</v>
          </cell>
          <cell r="L2960" t="str">
            <v/>
          </cell>
          <cell r="M2960" t="str">
            <v>B</v>
          </cell>
          <cell r="N2960" t="str">
            <v>D</v>
          </cell>
          <cell r="O2960">
            <v>1299</v>
          </cell>
          <cell r="P2960">
            <v>484</v>
          </cell>
          <cell r="Q2960">
            <v>484</v>
          </cell>
          <cell r="R2960">
            <v>0</v>
          </cell>
          <cell r="S2960">
            <v>0</v>
          </cell>
          <cell r="T2960">
            <v>0</v>
          </cell>
          <cell r="U2960">
            <v>0</v>
          </cell>
          <cell r="V2960">
            <v>0</v>
          </cell>
          <cell r="W2960">
            <v>3</v>
          </cell>
          <cell r="X2960">
            <v>3164.24</v>
          </cell>
          <cell r="Y2960">
            <v>80044</v>
          </cell>
          <cell r="Z2960" t="str">
            <v>PINK INTERNATIO</v>
          </cell>
          <cell r="AA2960">
            <v>6</v>
          </cell>
          <cell r="AB2960">
            <v>6495.02</v>
          </cell>
          <cell r="AC2960">
            <v>8</v>
          </cell>
        </row>
        <row r="2961">
          <cell r="F2961">
            <v>9564538</v>
          </cell>
          <cell r="G2961">
            <v>52</v>
          </cell>
          <cell r="H2961">
            <v>6</v>
          </cell>
          <cell r="I2961" t="str">
            <v>38</v>
          </cell>
          <cell r="J2961" t="str">
            <v>ANDEY</v>
          </cell>
          <cell r="K2961" t="str">
            <v>38/8</v>
          </cell>
          <cell r="L2961" t="str">
            <v>-</v>
          </cell>
          <cell r="M2961" t="str">
            <v>B</v>
          </cell>
          <cell r="N2961" t="str">
            <v>D</v>
          </cell>
          <cell r="O2961">
            <v>200</v>
          </cell>
          <cell r="P2961">
            <v>695.87</v>
          </cell>
          <cell r="Q2961">
            <v>704</v>
          </cell>
          <cell r="R2961">
            <v>0</v>
          </cell>
          <cell r="S2961">
            <v>0</v>
          </cell>
          <cell r="T2961">
            <v>0</v>
          </cell>
          <cell r="U2961">
            <v>0</v>
          </cell>
          <cell r="V2961">
            <v>0</v>
          </cell>
          <cell r="W2961">
            <v>16</v>
          </cell>
          <cell r="X2961">
            <v>2735.04</v>
          </cell>
          <cell r="Y2961">
            <v>80045</v>
          </cell>
          <cell r="Z2961" t="str">
            <v>OVERSEAS FABRIC</v>
          </cell>
          <cell r="AA2961">
            <v>-1</v>
          </cell>
          <cell r="AB2961">
            <v>-1280.78</v>
          </cell>
          <cell r="AC2961">
            <v>23</v>
          </cell>
        </row>
        <row r="2962">
          <cell r="F2962">
            <v>9915643</v>
          </cell>
          <cell r="G2962">
            <v>52</v>
          </cell>
          <cell r="H2962">
            <v>6</v>
          </cell>
          <cell r="I2962" t="str">
            <v>43</v>
          </cell>
          <cell r="J2962" t="str">
            <v>UB KID 1</v>
          </cell>
          <cell r="K2962" t="str">
            <v>24/8</v>
          </cell>
          <cell r="L2962" t="str">
            <v>+</v>
          </cell>
          <cell r="M2962" t="str">
            <v>B</v>
          </cell>
          <cell r="N2962" t="str">
            <v>N</v>
          </cell>
          <cell r="O2962">
            <v>490</v>
          </cell>
          <cell r="P2962">
            <v>288.12</v>
          </cell>
          <cell r="Q2962">
            <v>338.1</v>
          </cell>
          <cell r="R2962">
            <v>20</v>
          </cell>
          <cell r="S2962">
            <v>23</v>
          </cell>
          <cell r="T2962">
            <v>38</v>
          </cell>
          <cell r="U2962">
            <v>17</v>
          </cell>
          <cell r="V2962">
            <v>7056.78</v>
          </cell>
          <cell r="W2962">
            <v>646</v>
          </cell>
          <cell r="X2962">
            <v>268702.08000000002</v>
          </cell>
          <cell r="Y2962">
            <v>75079</v>
          </cell>
          <cell r="Z2962" t="str">
            <v xml:space="preserve">RAINCO PVT LTD </v>
          </cell>
          <cell r="AA2962">
            <v>922</v>
          </cell>
          <cell r="AB2962">
            <v>354977.71</v>
          </cell>
          <cell r="AC2962">
            <v>531</v>
          </cell>
        </row>
        <row r="2963">
          <cell r="F2963">
            <v>9915543</v>
          </cell>
          <cell r="G2963">
            <v>52</v>
          </cell>
          <cell r="H2963">
            <v>6</v>
          </cell>
          <cell r="I2963" t="str">
            <v>43</v>
          </cell>
          <cell r="J2963" t="str">
            <v>UR KID 1</v>
          </cell>
          <cell r="K2963" t="str">
            <v>07/8</v>
          </cell>
          <cell r="L2963" t="str">
            <v>-</v>
          </cell>
          <cell r="M2963" t="str">
            <v>B</v>
          </cell>
          <cell r="N2963" t="str">
            <v>D</v>
          </cell>
          <cell r="O2963">
            <v>390</v>
          </cell>
          <cell r="P2963">
            <v>277.2</v>
          </cell>
          <cell r="Q2963">
            <v>322</v>
          </cell>
          <cell r="R2963">
            <v>0</v>
          </cell>
          <cell r="S2963">
            <v>0</v>
          </cell>
          <cell r="T2963">
            <v>0</v>
          </cell>
          <cell r="U2963">
            <v>0</v>
          </cell>
          <cell r="V2963">
            <v>0</v>
          </cell>
          <cell r="W2963">
            <v>0</v>
          </cell>
          <cell r="X2963">
            <v>0</v>
          </cell>
          <cell r="Y2963">
            <v>75079</v>
          </cell>
          <cell r="Z2963" t="str">
            <v xml:space="preserve">RAINCO PVT LTD </v>
          </cell>
          <cell r="AA2963">
            <v>1</v>
          </cell>
          <cell r="AB2963">
            <v>393.16</v>
          </cell>
          <cell r="AC2963">
            <v>35</v>
          </cell>
        </row>
        <row r="2964">
          <cell r="F2964">
            <v>9916644</v>
          </cell>
          <cell r="G2964">
            <v>52</v>
          </cell>
          <cell r="H2964">
            <v>6</v>
          </cell>
          <cell r="I2964" t="str">
            <v>44</v>
          </cell>
          <cell r="J2964" t="str">
            <v>UB BLK 3</v>
          </cell>
          <cell r="K2964" t="str">
            <v>24/8</v>
          </cell>
          <cell r="L2964" t="str">
            <v>+</v>
          </cell>
          <cell r="M2964" t="str">
            <v>B</v>
          </cell>
          <cell r="N2964" t="str">
            <v>N</v>
          </cell>
          <cell r="O2964">
            <v>480</v>
          </cell>
          <cell r="P2964">
            <v>282.24</v>
          </cell>
          <cell r="Q2964">
            <v>331.2</v>
          </cell>
          <cell r="R2964">
            <v>17</v>
          </cell>
          <cell r="S2964">
            <v>21</v>
          </cell>
          <cell r="T2964">
            <v>33</v>
          </cell>
          <cell r="U2964">
            <v>19</v>
          </cell>
          <cell r="V2964">
            <v>7712.89</v>
          </cell>
          <cell r="W2964">
            <v>686</v>
          </cell>
          <cell r="X2964">
            <v>280433.21999999997</v>
          </cell>
          <cell r="Y2964">
            <v>75079</v>
          </cell>
          <cell r="Z2964" t="str">
            <v xml:space="preserve">RAINCO PVT LTD </v>
          </cell>
          <cell r="AA2964">
            <v>509</v>
          </cell>
          <cell r="AB2964">
            <v>197170.4</v>
          </cell>
          <cell r="AC2964">
            <v>250</v>
          </cell>
        </row>
        <row r="2965">
          <cell r="F2965">
            <v>9910645</v>
          </cell>
          <cell r="G2965">
            <v>52</v>
          </cell>
          <cell r="H2965">
            <v>6</v>
          </cell>
          <cell r="I2965" t="str">
            <v>45</v>
          </cell>
          <cell r="J2965" t="str">
            <v>UB BATHIK</v>
          </cell>
          <cell r="K2965" t="str">
            <v>24/8</v>
          </cell>
          <cell r="L2965" t="str">
            <v>+</v>
          </cell>
          <cell r="M2965" t="str">
            <v>B</v>
          </cell>
          <cell r="N2965" t="str">
            <v>N</v>
          </cell>
          <cell r="O2965">
            <v>420</v>
          </cell>
          <cell r="P2965">
            <v>246.96</v>
          </cell>
          <cell r="Q2965">
            <v>289.8</v>
          </cell>
          <cell r="R2965">
            <v>32</v>
          </cell>
          <cell r="S2965">
            <v>28</v>
          </cell>
          <cell r="T2965">
            <v>69</v>
          </cell>
          <cell r="U2965">
            <v>27</v>
          </cell>
          <cell r="V2965">
            <v>9645.5400000000009</v>
          </cell>
          <cell r="W2965">
            <v>676</v>
          </cell>
          <cell r="X2965">
            <v>241971.1</v>
          </cell>
          <cell r="Y2965">
            <v>75079</v>
          </cell>
          <cell r="Z2965" t="str">
            <v xml:space="preserve">RAINCO PVT LTD </v>
          </cell>
          <cell r="AA2965">
            <v>888</v>
          </cell>
          <cell r="AB2965">
            <v>297674.62</v>
          </cell>
          <cell r="AC2965">
            <v>444</v>
          </cell>
        </row>
        <row r="2966">
          <cell r="F2966">
            <v>9900545</v>
          </cell>
          <cell r="G2966">
            <v>52</v>
          </cell>
          <cell r="H2966">
            <v>6</v>
          </cell>
          <cell r="I2966" t="str">
            <v>45</v>
          </cell>
          <cell r="J2966" t="str">
            <v>NEW WATCH</v>
          </cell>
          <cell r="K2966" t="str">
            <v>28/8</v>
          </cell>
          <cell r="L2966" t="str">
            <v>-</v>
          </cell>
          <cell r="M2966" t="str">
            <v>B</v>
          </cell>
          <cell r="N2966" t="str">
            <v>D</v>
          </cell>
          <cell r="O2966">
            <v>199</v>
          </cell>
          <cell r="P2966">
            <v>118</v>
          </cell>
          <cell r="Q2966">
            <v>138.47</v>
          </cell>
          <cell r="R2966">
            <v>1</v>
          </cell>
          <cell r="S2966">
            <v>1</v>
          </cell>
          <cell r="T2966">
            <v>6</v>
          </cell>
          <cell r="U2966">
            <v>99</v>
          </cell>
          <cell r="V2966">
            <v>19180.62</v>
          </cell>
          <cell r="W2966">
            <v>179</v>
          </cell>
          <cell r="X2966">
            <v>32787.82</v>
          </cell>
          <cell r="Y2966">
            <v>70061</v>
          </cell>
          <cell r="Z2966" t="str">
            <v xml:space="preserve">SMART SHOE     </v>
          </cell>
          <cell r="AA2966">
            <v>6312</v>
          </cell>
          <cell r="AB2966">
            <v>2516199.9</v>
          </cell>
          <cell r="AC2966">
            <v>37101</v>
          </cell>
        </row>
        <row r="2967">
          <cell r="F2967">
            <v>9915646</v>
          </cell>
          <cell r="G2967">
            <v>52</v>
          </cell>
          <cell r="H2967">
            <v>6</v>
          </cell>
          <cell r="I2967" t="str">
            <v>46</v>
          </cell>
          <cell r="J2967" t="str">
            <v>UB MAROON</v>
          </cell>
          <cell r="K2967" t="str">
            <v>24/8</v>
          </cell>
          <cell r="L2967" t="str">
            <v>+</v>
          </cell>
          <cell r="M2967" t="str">
            <v>B</v>
          </cell>
          <cell r="N2967" t="str">
            <v>N</v>
          </cell>
          <cell r="O2967">
            <v>520</v>
          </cell>
          <cell r="P2967">
            <v>305.76</v>
          </cell>
          <cell r="Q2967">
            <v>358.8</v>
          </cell>
          <cell r="R2967">
            <v>23</v>
          </cell>
          <cell r="S2967">
            <v>14</v>
          </cell>
          <cell r="T2967">
            <v>50</v>
          </cell>
          <cell r="U2967">
            <v>24</v>
          </cell>
          <cell r="V2967">
            <v>10666.56</v>
          </cell>
          <cell r="W2967">
            <v>657</v>
          </cell>
          <cell r="X2967">
            <v>291952.76</v>
          </cell>
          <cell r="Y2967">
            <v>75079</v>
          </cell>
          <cell r="Z2967" t="str">
            <v xml:space="preserve">RAINCO PVT LTD </v>
          </cell>
          <cell r="AA2967">
            <v>900</v>
          </cell>
          <cell r="AB2967">
            <v>362402.61</v>
          </cell>
          <cell r="AC2967">
            <v>405</v>
          </cell>
        </row>
        <row r="2968">
          <cell r="F2968">
            <v>9900546</v>
          </cell>
          <cell r="G2968">
            <v>52</v>
          </cell>
          <cell r="H2968">
            <v>6</v>
          </cell>
          <cell r="I2968" t="str">
            <v>46</v>
          </cell>
          <cell r="J2968" t="str">
            <v>LED WATCH</v>
          </cell>
          <cell r="K2968" t="str">
            <v>00/0</v>
          </cell>
          <cell r="L2968" t="str">
            <v/>
          </cell>
          <cell r="M2968" t="str">
            <v>B</v>
          </cell>
          <cell r="N2968" t="str">
            <v>N</v>
          </cell>
          <cell r="O2968">
            <v>399</v>
          </cell>
          <cell r="P2968">
            <v>83</v>
          </cell>
          <cell r="Q2968">
            <v>83</v>
          </cell>
          <cell r="R2968">
            <v>0</v>
          </cell>
          <cell r="S2968">
            <v>0</v>
          </cell>
          <cell r="T2968">
            <v>0</v>
          </cell>
          <cell r="U2968">
            <v>0</v>
          </cell>
          <cell r="V2968">
            <v>0</v>
          </cell>
          <cell r="W2968">
            <v>0</v>
          </cell>
          <cell r="X2968">
            <v>0</v>
          </cell>
          <cell r="Y2968">
            <v>80047</v>
          </cell>
          <cell r="Z2968" t="str">
            <v>ADMAN SOLUTIONS</v>
          </cell>
        </row>
        <row r="2969">
          <cell r="F2969">
            <v>9915647</v>
          </cell>
          <cell r="G2969">
            <v>52</v>
          </cell>
          <cell r="H2969">
            <v>6</v>
          </cell>
          <cell r="I2969" t="str">
            <v>47</v>
          </cell>
          <cell r="J2969" t="str">
            <v>UB SUN FLOWER</v>
          </cell>
          <cell r="K2969" t="str">
            <v>00/0</v>
          </cell>
          <cell r="L2969" t="str">
            <v/>
          </cell>
          <cell r="M2969" t="str">
            <v>B</v>
          </cell>
          <cell r="N2969" t="str">
            <v>N</v>
          </cell>
          <cell r="O2969">
            <v>490</v>
          </cell>
          <cell r="P2969">
            <v>288.12</v>
          </cell>
          <cell r="Q2969">
            <v>338.1</v>
          </cell>
          <cell r="R2969">
            <v>22</v>
          </cell>
          <cell r="S2969">
            <v>14</v>
          </cell>
          <cell r="T2969">
            <v>34</v>
          </cell>
          <cell r="U2969">
            <v>13</v>
          </cell>
          <cell r="V2969">
            <v>5381.58</v>
          </cell>
          <cell r="W2969">
            <v>419</v>
          </cell>
          <cell r="X2969">
            <v>173969.52</v>
          </cell>
          <cell r="Y2969">
            <v>75079</v>
          </cell>
          <cell r="Z2969" t="str">
            <v xml:space="preserve">RAINCO PVT LTD </v>
          </cell>
          <cell r="AA2969">
            <v>654</v>
          </cell>
          <cell r="AB2969">
            <v>267272.96000000002</v>
          </cell>
          <cell r="AC2969">
            <v>450</v>
          </cell>
        </row>
        <row r="2970">
          <cell r="F2970">
            <v>9916548</v>
          </cell>
          <cell r="G2970">
            <v>52</v>
          </cell>
          <cell r="H2970">
            <v>6</v>
          </cell>
          <cell r="I2970" t="str">
            <v>48</v>
          </cell>
          <cell r="J2970" t="str">
            <v>UR BLK 2</v>
          </cell>
          <cell r="K2970" t="str">
            <v>00/0</v>
          </cell>
          <cell r="L2970" t="str">
            <v/>
          </cell>
          <cell r="M2970" t="str">
            <v>B</v>
          </cell>
          <cell r="N2970" t="str">
            <v>D</v>
          </cell>
          <cell r="O2970">
            <v>570</v>
          </cell>
          <cell r="P2970">
            <v>343.49</v>
          </cell>
          <cell r="Q2970">
            <v>399</v>
          </cell>
          <cell r="R2970">
            <v>0</v>
          </cell>
          <cell r="S2970">
            <v>0</v>
          </cell>
          <cell r="T2970">
            <v>0</v>
          </cell>
          <cell r="U2970">
            <v>0</v>
          </cell>
          <cell r="V2970">
            <v>0</v>
          </cell>
          <cell r="W2970">
            <v>0</v>
          </cell>
          <cell r="X2970">
            <v>0</v>
          </cell>
          <cell r="Y2970">
            <v>75079</v>
          </cell>
          <cell r="Z2970" t="str">
            <v xml:space="preserve">RAINCO PVT LTD </v>
          </cell>
          <cell r="AA2970">
            <v>14</v>
          </cell>
          <cell r="AB2970">
            <v>6601.28</v>
          </cell>
          <cell r="AC2970">
            <v>94</v>
          </cell>
        </row>
        <row r="2971">
          <cell r="F2971">
            <v>9916648</v>
          </cell>
          <cell r="G2971">
            <v>52</v>
          </cell>
          <cell r="H2971">
            <v>6</v>
          </cell>
          <cell r="I2971" t="str">
            <v>48</v>
          </cell>
          <cell r="J2971" t="str">
            <v>UB BLK 2</v>
          </cell>
          <cell r="K2971" t="str">
            <v>24/8</v>
          </cell>
          <cell r="L2971" t="str">
            <v>+</v>
          </cell>
          <cell r="M2971" t="str">
            <v>B</v>
          </cell>
          <cell r="N2971" t="str">
            <v>N</v>
          </cell>
          <cell r="O2971">
            <v>590</v>
          </cell>
          <cell r="P2971">
            <v>346.92</v>
          </cell>
          <cell r="Q2971">
            <v>407.1</v>
          </cell>
          <cell r="R2971">
            <v>12</v>
          </cell>
          <cell r="S2971">
            <v>9</v>
          </cell>
          <cell r="T2971">
            <v>16</v>
          </cell>
          <cell r="U2971">
            <v>5</v>
          </cell>
          <cell r="V2971">
            <v>2370.0700000000002</v>
          </cell>
          <cell r="W2971">
            <v>150</v>
          </cell>
          <cell r="X2971">
            <v>74884.100000000006</v>
          </cell>
          <cell r="Y2971">
            <v>75079</v>
          </cell>
          <cell r="Z2971" t="str">
            <v xml:space="preserve">RAINCO PVT LTD </v>
          </cell>
          <cell r="AA2971">
            <v>222</v>
          </cell>
          <cell r="AB2971">
            <v>108408.9</v>
          </cell>
          <cell r="AC2971">
            <v>91</v>
          </cell>
        </row>
        <row r="2972">
          <cell r="F2972">
            <v>9917649</v>
          </cell>
          <cell r="G2972">
            <v>52</v>
          </cell>
          <cell r="H2972">
            <v>6</v>
          </cell>
          <cell r="I2972" t="str">
            <v>49</v>
          </cell>
          <cell r="J2972" t="str">
            <v>UB GEN 1</v>
          </cell>
          <cell r="K2972" t="str">
            <v>24/8</v>
          </cell>
          <cell r="L2972" t="str">
            <v>+</v>
          </cell>
          <cell r="M2972" t="str">
            <v>B</v>
          </cell>
          <cell r="N2972" t="str">
            <v>N</v>
          </cell>
          <cell r="O2972">
            <v>600</v>
          </cell>
          <cell r="P2972">
            <v>352.8</v>
          </cell>
          <cell r="Q2972">
            <v>414</v>
          </cell>
          <cell r="R2972">
            <v>22</v>
          </cell>
          <cell r="S2972">
            <v>28</v>
          </cell>
          <cell r="T2972">
            <v>56</v>
          </cell>
          <cell r="U2972">
            <v>23</v>
          </cell>
          <cell r="V2972">
            <v>11743.58</v>
          </cell>
          <cell r="W2972">
            <v>617</v>
          </cell>
          <cell r="X2972">
            <v>315102.3</v>
          </cell>
          <cell r="Y2972">
            <v>75079</v>
          </cell>
          <cell r="Z2972" t="str">
            <v xml:space="preserve">RAINCO PVT LTD </v>
          </cell>
          <cell r="AA2972">
            <v>608</v>
          </cell>
          <cell r="AB2972">
            <v>291417.96000000002</v>
          </cell>
          <cell r="AC2972">
            <v>272</v>
          </cell>
        </row>
        <row r="2973">
          <cell r="F2973">
            <v>9911250</v>
          </cell>
          <cell r="G2973">
            <v>52</v>
          </cell>
          <cell r="H2973">
            <v>6</v>
          </cell>
          <cell r="I2973" t="str">
            <v>50</v>
          </cell>
          <cell r="J2973" t="str">
            <v>GIFT VOUCHER</v>
          </cell>
          <cell r="K2973" t="str">
            <v>00/0</v>
          </cell>
          <cell r="L2973" t="str">
            <v/>
          </cell>
          <cell r="M2973" t="str">
            <v>B</v>
          </cell>
          <cell r="N2973" t="str">
            <v>D</v>
          </cell>
          <cell r="O2973">
            <v>1250</v>
          </cell>
          <cell r="P2973">
            <v>520</v>
          </cell>
          <cell r="Q2973">
            <v>520</v>
          </cell>
          <cell r="R2973">
            <v>0</v>
          </cell>
          <cell r="S2973">
            <v>0</v>
          </cell>
          <cell r="T2973">
            <v>0</v>
          </cell>
          <cell r="U2973">
            <v>0</v>
          </cell>
          <cell r="V2973">
            <v>0</v>
          </cell>
          <cell r="W2973">
            <v>0</v>
          </cell>
          <cell r="X2973">
            <v>0</v>
          </cell>
          <cell r="Y2973">
            <v>14100</v>
          </cell>
          <cell r="Z2973" t="str">
            <v>LEATHER FACTORY</v>
          </cell>
          <cell r="AA2973">
            <v>0</v>
          </cell>
          <cell r="AB2973">
            <v>0</v>
          </cell>
          <cell r="AC2973">
            <v>0</v>
          </cell>
        </row>
        <row r="2974">
          <cell r="F2974">
            <v>9919651</v>
          </cell>
          <cell r="G2974">
            <v>52</v>
          </cell>
          <cell r="H2974">
            <v>6</v>
          </cell>
          <cell r="I2974" t="str">
            <v>51</v>
          </cell>
          <cell r="J2974" t="str">
            <v>UB BLUE 3</v>
          </cell>
          <cell r="K2974" t="str">
            <v>24/8</v>
          </cell>
          <cell r="L2974" t="str">
            <v>+</v>
          </cell>
          <cell r="M2974" t="str">
            <v>B</v>
          </cell>
          <cell r="N2974" t="str">
            <v>N</v>
          </cell>
          <cell r="O2974">
            <v>600</v>
          </cell>
          <cell r="P2974">
            <v>352.8</v>
          </cell>
          <cell r="Q2974">
            <v>414</v>
          </cell>
          <cell r="R2974">
            <v>98</v>
          </cell>
          <cell r="S2974">
            <v>48</v>
          </cell>
          <cell r="T2974">
            <v>106</v>
          </cell>
          <cell r="U2974">
            <v>51</v>
          </cell>
          <cell r="V2974">
            <v>25923.06</v>
          </cell>
          <cell r="W2974">
            <v>1352</v>
          </cell>
          <cell r="X2974">
            <v>687358.56</v>
          </cell>
          <cell r="Y2974">
            <v>75079</v>
          </cell>
          <cell r="Z2974" t="str">
            <v xml:space="preserve">RAINCO PVT LTD </v>
          </cell>
          <cell r="AA2974">
            <v>1257</v>
          </cell>
          <cell r="AB2974">
            <v>610887.19999999995</v>
          </cell>
          <cell r="AC2974">
            <v>504</v>
          </cell>
        </row>
        <row r="2975">
          <cell r="F2975">
            <v>9910552</v>
          </cell>
          <cell r="G2975">
            <v>52</v>
          </cell>
          <cell r="H2975">
            <v>6</v>
          </cell>
          <cell r="I2975" t="str">
            <v>52</v>
          </cell>
          <cell r="J2975" t="str">
            <v>UR MULTI</v>
          </cell>
          <cell r="K2975" t="str">
            <v>07/8</v>
          </cell>
          <cell r="L2975" t="str">
            <v>-</v>
          </cell>
          <cell r="M2975" t="str">
            <v>B</v>
          </cell>
          <cell r="N2975" t="str">
            <v>D</v>
          </cell>
          <cell r="O2975">
            <v>590</v>
          </cell>
          <cell r="P2975">
            <v>361.57</v>
          </cell>
          <cell r="Q2975">
            <v>420</v>
          </cell>
          <cell r="R2975">
            <v>0</v>
          </cell>
          <cell r="S2975">
            <v>0</v>
          </cell>
          <cell r="T2975">
            <v>0</v>
          </cell>
          <cell r="U2975">
            <v>0</v>
          </cell>
          <cell r="V2975">
            <v>0</v>
          </cell>
          <cell r="W2975">
            <v>0</v>
          </cell>
          <cell r="X2975">
            <v>0</v>
          </cell>
          <cell r="Y2975">
            <v>75079</v>
          </cell>
          <cell r="Z2975" t="str">
            <v xml:space="preserve">RAINCO PVT LTD </v>
          </cell>
          <cell r="AA2975">
            <v>4</v>
          </cell>
          <cell r="AB2975">
            <v>2042.73</v>
          </cell>
          <cell r="AC2975">
            <v>10</v>
          </cell>
        </row>
        <row r="2976">
          <cell r="F2976">
            <v>9910652</v>
          </cell>
          <cell r="G2976">
            <v>52</v>
          </cell>
          <cell r="H2976">
            <v>6</v>
          </cell>
          <cell r="I2976" t="str">
            <v>52</v>
          </cell>
          <cell r="J2976" t="str">
            <v>UB MULTI</v>
          </cell>
          <cell r="K2976" t="str">
            <v>24/8</v>
          </cell>
          <cell r="L2976" t="str">
            <v>+</v>
          </cell>
          <cell r="M2976" t="str">
            <v>B</v>
          </cell>
          <cell r="N2976" t="str">
            <v>N</v>
          </cell>
          <cell r="O2976">
            <v>660</v>
          </cell>
          <cell r="P2976">
            <v>388.08</v>
          </cell>
          <cell r="Q2976">
            <v>455.4</v>
          </cell>
          <cell r="R2976">
            <v>42</v>
          </cell>
          <cell r="S2976">
            <v>19</v>
          </cell>
          <cell r="T2976">
            <v>58</v>
          </cell>
          <cell r="U2976">
            <v>29</v>
          </cell>
          <cell r="V2976">
            <v>16076.86</v>
          </cell>
          <cell r="W2976">
            <v>692</v>
          </cell>
          <cell r="X2976">
            <v>387113.78</v>
          </cell>
          <cell r="Y2976">
            <v>75079</v>
          </cell>
          <cell r="Z2976" t="str">
            <v xml:space="preserve">RAINCO PVT LTD </v>
          </cell>
          <cell r="AA2976">
            <v>741</v>
          </cell>
          <cell r="AB2976">
            <v>374615.25</v>
          </cell>
          <cell r="AC2976">
            <v>414</v>
          </cell>
        </row>
        <row r="2977">
          <cell r="F2977">
            <v>9917553</v>
          </cell>
          <cell r="G2977">
            <v>52</v>
          </cell>
          <cell r="H2977">
            <v>6</v>
          </cell>
          <cell r="I2977" t="str">
            <v>53</v>
          </cell>
          <cell r="J2977" t="str">
            <v>UR GREEN 3</v>
          </cell>
          <cell r="K2977" t="str">
            <v>00/0</v>
          </cell>
          <cell r="L2977" t="str">
            <v/>
          </cell>
          <cell r="M2977" t="str">
            <v>B</v>
          </cell>
          <cell r="N2977" t="str">
            <v>D</v>
          </cell>
          <cell r="O2977">
            <v>620</v>
          </cell>
          <cell r="P2977">
            <v>373.62</v>
          </cell>
          <cell r="Q2977">
            <v>434</v>
          </cell>
          <cell r="R2977">
            <v>0</v>
          </cell>
          <cell r="S2977">
            <v>0</v>
          </cell>
          <cell r="T2977">
            <v>0</v>
          </cell>
          <cell r="U2977">
            <v>0</v>
          </cell>
          <cell r="V2977">
            <v>0</v>
          </cell>
          <cell r="W2977">
            <v>9</v>
          </cell>
          <cell r="X2977">
            <v>4769.1899999999996</v>
          </cell>
          <cell r="Y2977">
            <v>75079</v>
          </cell>
          <cell r="Z2977" t="str">
            <v xml:space="preserve">RAINCO PVT LTD </v>
          </cell>
          <cell r="AA2977">
            <v>37</v>
          </cell>
          <cell r="AB2977">
            <v>19421.21</v>
          </cell>
          <cell r="AC2977">
            <v>94</v>
          </cell>
        </row>
        <row r="2978">
          <cell r="F2978">
            <v>9915654</v>
          </cell>
          <cell r="G2978">
            <v>52</v>
          </cell>
          <cell r="H2978">
            <v>6</v>
          </cell>
          <cell r="I2978" t="str">
            <v>54</v>
          </cell>
          <cell r="J2978" t="str">
            <v>UB NANO</v>
          </cell>
          <cell r="K2978" t="str">
            <v>24/8</v>
          </cell>
          <cell r="L2978" t="str">
            <v>+</v>
          </cell>
          <cell r="M2978" t="str">
            <v>B</v>
          </cell>
          <cell r="N2978" t="str">
            <v>D</v>
          </cell>
          <cell r="O2978">
            <v>650</v>
          </cell>
          <cell r="P2978">
            <v>382.2</v>
          </cell>
          <cell r="Q2978">
            <v>448.5</v>
          </cell>
          <cell r="R2978">
            <v>2</v>
          </cell>
          <cell r="S2978">
            <v>1</v>
          </cell>
          <cell r="T2978">
            <v>0</v>
          </cell>
          <cell r="U2978">
            <v>0</v>
          </cell>
          <cell r="V2978">
            <v>0</v>
          </cell>
          <cell r="W2978">
            <v>17</v>
          </cell>
          <cell r="X2978">
            <v>9088.9599999999991</v>
          </cell>
          <cell r="Y2978">
            <v>75079</v>
          </cell>
          <cell r="Z2978" t="str">
            <v xml:space="preserve">RAINCO PVT LTD </v>
          </cell>
          <cell r="AA2978">
            <v>52</v>
          </cell>
          <cell r="AB2978">
            <v>27643.88</v>
          </cell>
          <cell r="AC2978">
            <v>59</v>
          </cell>
        </row>
        <row r="2979">
          <cell r="F2979">
            <v>9919656</v>
          </cell>
          <cell r="G2979">
            <v>52</v>
          </cell>
          <cell r="H2979">
            <v>6</v>
          </cell>
          <cell r="I2979" t="str">
            <v>56</v>
          </cell>
          <cell r="J2979" t="str">
            <v>U-UV PRO</v>
          </cell>
          <cell r="K2979" t="str">
            <v>26/8</v>
          </cell>
          <cell r="L2979" t="str">
            <v>+</v>
          </cell>
          <cell r="M2979" t="str">
            <v>B</v>
          </cell>
          <cell r="N2979" t="str">
            <v>N</v>
          </cell>
          <cell r="O2979">
            <v>920</v>
          </cell>
          <cell r="P2979">
            <v>540.96</v>
          </cell>
          <cell r="Q2979">
            <v>634.79999999999995</v>
          </cell>
          <cell r="R2979">
            <v>35</v>
          </cell>
          <cell r="S2979">
            <v>30</v>
          </cell>
          <cell r="T2979">
            <v>40</v>
          </cell>
          <cell r="U2979">
            <v>24</v>
          </cell>
          <cell r="V2979">
            <v>18753.740000000002</v>
          </cell>
          <cell r="W2979">
            <v>640</v>
          </cell>
          <cell r="X2979">
            <v>498487.83</v>
          </cell>
          <cell r="Y2979">
            <v>75079</v>
          </cell>
          <cell r="Z2979" t="str">
            <v xml:space="preserve">RAINCO PVT LTD </v>
          </cell>
          <cell r="AA2979">
            <v>548</v>
          </cell>
          <cell r="AB2979">
            <v>349001.37</v>
          </cell>
          <cell r="AC2979">
            <v>318</v>
          </cell>
        </row>
        <row r="2980">
          <cell r="F2980">
            <v>9919557</v>
          </cell>
          <cell r="G2980">
            <v>52</v>
          </cell>
          <cell r="H2980">
            <v>6</v>
          </cell>
          <cell r="I2980" t="str">
            <v>57</v>
          </cell>
          <cell r="J2980" t="str">
            <v>UR BARBIE</v>
          </cell>
          <cell r="K2980" t="str">
            <v>00/0</v>
          </cell>
          <cell r="L2980" t="str">
            <v/>
          </cell>
          <cell r="M2980" t="str">
            <v>B</v>
          </cell>
          <cell r="N2980" t="str">
            <v>D</v>
          </cell>
          <cell r="O2980">
            <v>820</v>
          </cell>
          <cell r="P2980">
            <v>494.14</v>
          </cell>
          <cell r="Q2980">
            <v>574</v>
          </cell>
          <cell r="R2980">
            <v>0</v>
          </cell>
          <cell r="S2980">
            <v>0</v>
          </cell>
          <cell r="T2980">
            <v>1</v>
          </cell>
          <cell r="U2980">
            <v>1</v>
          </cell>
          <cell r="V2980">
            <v>700.85</v>
          </cell>
          <cell r="W2980">
            <v>15</v>
          </cell>
          <cell r="X2980">
            <v>10512.75</v>
          </cell>
          <cell r="Y2980">
            <v>75079</v>
          </cell>
          <cell r="Z2980" t="str">
            <v xml:space="preserve">RAINCO PVT LTD </v>
          </cell>
          <cell r="AA2980">
            <v>43</v>
          </cell>
          <cell r="AB2980">
            <v>29575.9</v>
          </cell>
          <cell r="AC2980">
            <v>85</v>
          </cell>
        </row>
        <row r="2981">
          <cell r="F2981">
            <v>9915557</v>
          </cell>
          <cell r="G2981">
            <v>52</v>
          </cell>
          <cell r="H2981">
            <v>6</v>
          </cell>
          <cell r="I2981" t="str">
            <v>57</v>
          </cell>
          <cell r="J2981" t="str">
            <v>UR BARBIE</v>
          </cell>
          <cell r="K2981" t="str">
            <v>07/8</v>
          </cell>
          <cell r="L2981" t="str">
            <v>-</v>
          </cell>
          <cell r="M2981" t="str">
            <v>B</v>
          </cell>
          <cell r="N2981" t="str">
            <v>D</v>
          </cell>
          <cell r="O2981">
            <v>790</v>
          </cell>
          <cell r="P2981">
            <v>494.14</v>
          </cell>
          <cell r="Q2981">
            <v>574</v>
          </cell>
          <cell r="R2981">
            <v>0</v>
          </cell>
          <cell r="S2981">
            <v>0</v>
          </cell>
          <cell r="T2981">
            <v>0</v>
          </cell>
          <cell r="U2981">
            <v>0</v>
          </cell>
          <cell r="V2981">
            <v>0</v>
          </cell>
          <cell r="W2981">
            <v>0</v>
          </cell>
          <cell r="X2981">
            <v>0</v>
          </cell>
          <cell r="Y2981">
            <v>75079</v>
          </cell>
          <cell r="Z2981" t="str">
            <v xml:space="preserve">RAINCO PVT LTD </v>
          </cell>
          <cell r="AA2981">
            <v>3</v>
          </cell>
          <cell r="AB2981">
            <v>1949.99</v>
          </cell>
          <cell r="AC2981">
            <v>5</v>
          </cell>
        </row>
        <row r="2982">
          <cell r="F2982">
            <v>9919658</v>
          </cell>
          <cell r="G2982">
            <v>52</v>
          </cell>
          <cell r="H2982">
            <v>6</v>
          </cell>
          <cell r="I2982" t="str">
            <v>58</v>
          </cell>
          <cell r="J2982" t="str">
            <v>U AVENIKA</v>
          </cell>
          <cell r="K2982" t="str">
            <v>00/0</v>
          </cell>
          <cell r="L2982" t="str">
            <v/>
          </cell>
          <cell r="M2982" t="str">
            <v>B</v>
          </cell>
          <cell r="N2982" t="str">
            <v>N</v>
          </cell>
          <cell r="O2982">
            <v>1160</v>
          </cell>
          <cell r="P2982">
            <v>682.08</v>
          </cell>
          <cell r="Q2982">
            <v>800.4</v>
          </cell>
          <cell r="R2982">
            <v>5</v>
          </cell>
          <cell r="S2982">
            <v>6</v>
          </cell>
          <cell r="T2982">
            <v>14</v>
          </cell>
          <cell r="U2982">
            <v>10</v>
          </cell>
          <cell r="V2982">
            <v>9170.94</v>
          </cell>
          <cell r="W2982">
            <v>136</v>
          </cell>
          <cell r="X2982">
            <v>132794.85999999999</v>
          </cell>
          <cell r="Y2982">
            <v>75079</v>
          </cell>
          <cell r="Z2982" t="str">
            <v xml:space="preserve">RAINCO PVT LTD </v>
          </cell>
          <cell r="AA2982">
            <v>110</v>
          </cell>
          <cell r="AB2982">
            <v>107423.66</v>
          </cell>
          <cell r="AC2982">
            <v>68</v>
          </cell>
        </row>
        <row r="2983">
          <cell r="F2983">
            <v>9912572</v>
          </cell>
          <cell r="G2983">
            <v>52</v>
          </cell>
          <cell r="H2983">
            <v>6</v>
          </cell>
          <cell r="I2983" t="str">
            <v>72</v>
          </cell>
          <cell r="J2983" t="str">
            <v>RAINCO DISPLAY</v>
          </cell>
          <cell r="K2983" t="str">
            <v>00/0</v>
          </cell>
          <cell r="L2983" t="str">
            <v/>
          </cell>
          <cell r="M2983" t="str">
            <v>B</v>
          </cell>
          <cell r="N2983" t="str">
            <v>D</v>
          </cell>
          <cell r="O2983">
            <v>2</v>
          </cell>
          <cell r="P2983">
            <v>1</v>
          </cell>
          <cell r="Q2983">
            <v>1</v>
          </cell>
          <cell r="R2983">
            <v>0</v>
          </cell>
          <cell r="S2983">
            <v>0</v>
          </cell>
          <cell r="T2983">
            <v>0</v>
          </cell>
          <cell r="U2983">
            <v>0</v>
          </cell>
          <cell r="V2983">
            <v>0</v>
          </cell>
          <cell r="W2983">
            <v>2</v>
          </cell>
          <cell r="X2983">
            <v>3.42</v>
          </cell>
          <cell r="Y2983">
            <v>75079</v>
          </cell>
          <cell r="Z2983" t="str">
            <v xml:space="preserve">RAINCO PVT LTD </v>
          </cell>
          <cell r="AA2983">
            <v>0</v>
          </cell>
          <cell r="AB2983">
            <v>0</v>
          </cell>
          <cell r="AC2983">
            <v>0</v>
          </cell>
        </row>
        <row r="2984">
          <cell r="F2984">
            <v>9338002</v>
          </cell>
          <cell r="G2984">
            <v>52</v>
          </cell>
          <cell r="H2984">
            <v>90</v>
          </cell>
          <cell r="I2984" t="str">
            <v>02</v>
          </cell>
          <cell r="J2984" t="str">
            <v>L.H.BAGS</v>
          </cell>
          <cell r="K2984" t="str">
            <v>38/8</v>
          </cell>
          <cell r="L2984" t="str">
            <v>-</v>
          </cell>
          <cell r="M2984" t="str">
            <v>M</v>
          </cell>
          <cell r="N2984" t="str">
            <v>D</v>
          </cell>
          <cell r="O2984">
            <v>500</v>
          </cell>
          <cell r="P2984">
            <v>2482.63</v>
          </cell>
          <cell r="Q2984">
            <v>2358</v>
          </cell>
          <cell r="R2984">
            <v>0</v>
          </cell>
          <cell r="S2984">
            <v>0</v>
          </cell>
          <cell r="T2984">
            <v>0</v>
          </cell>
          <cell r="U2984">
            <v>0</v>
          </cell>
          <cell r="V2984">
            <v>0</v>
          </cell>
          <cell r="W2984">
            <v>6</v>
          </cell>
          <cell r="X2984">
            <v>2564.1</v>
          </cell>
          <cell r="Y2984">
            <v>80005</v>
          </cell>
          <cell r="Z2984" t="str">
            <v xml:space="preserve">BATA INDIA     </v>
          </cell>
          <cell r="AA2984">
            <v>0</v>
          </cell>
          <cell r="AB2984">
            <v>0</v>
          </cell>
          <cell r="AC2984">
            <v>5</v>
          </cell>
        </row>
        <row r="2985">
          <cell r="F2985">
            <v>9995002</v>
          </cell>
          <cell r="G2985">
            <v>52</v>
          </cell>
          <cell r="H2985">
            <v>90</v>
          </cell>
          <cell r="I2985" t="str">
            <v>02</v>
          </cell>
          <cell r="J2985" t="str">
            <v>TSHIRTS</v>
          </cell>
          <cell r="K2985" t="str">
            <v>00/0</v>
          </cell>
          <cell r="L2985" t="str">
            <v>+</v>
          </cell>
          <cell r="M2985" t="str">
            <v>B</v>
          </cell>
          <cell r="N2985" t="str">
            <v>D</v>
          </cell>
          <cell r="O2985">
            <v>305</v>
          </cell>
          <cell r="P2985">
            <v>305</v>
          </cell>
          <cell r="Q2985">
            <v>305</v>
          </cell>
          <cell r="R2985">
            <v>0</v>
          </cell>
          <cell r="S2985">
            <v>2</v>
          </cell>
          <cell r="T2985">
            <v>0</v>
          </cell>
          <cell r="U2985">
            <v>0</v>
          </cell>
          <cell r="V2985">
            <v>0</v>
          </cell>
          <cell r="W2985">
            <v>16</v>
          </cell>
          <cell r="X2985">
            <v>4348.16</v>
          </cell>
          <cell r="Y2985">
            <v>70085</v>
          </cell>
          <cell r="Z2985" t="str">
            <v>INDUNIL SHOE PR</v>
          </cell>
          <cell r="AA2985">
            <v>25</v>
          </cell>
          <cell r="AB2985">
            <v>7314.76</v>
          </cell>
          <cell r="AC2985">
            <v>37</v>
          </cell>
        </row>
        <row r="2986">
          <cell r="F2986">
            <v>9995003</v>
          </cell>
          <cell r="G2986">
            <v>52</v>
          </cell>
          <cell r="H2986">
            <v>90</v>
          </cell>
          <cell r="I2986" t="str">
            <v>03</v>
          </cell>
          <cell r="J2986" t="str">
            <v>MEASU-STOOL</v>
          </cell>
          <cell r="K2986" t="str">
            <v>00/0</v>
          </cell>
          <cell r="L2986" t="str">
            <v/>
          </cell>
          <cell r="M2986" t="str">
            <v>B</v>
          </cell>
          <cell r="N2986" t="str">
            <v>D</v>
          </cell>
          <cell r="O2986">
            <v>3000</v>
          </cell>
          <cell r="P2986">
            <v>3000</v>
          </cell>
          <cell r="Q2986">
            <v>3000</v>
          </cell>
          <cell r="R2986">
            <v>0</v>
          </cell>
          <cell r="S2986">
            <v>0</v>
          </cell>
          <cell r="T2986">
            <v>0</v>
          </cell>
          <cell r="U2986">
            <v>0</v>
          </cell>
          <cell r="V2986">
            <v>0</v>
          </cell>
          <cell r="W2986">
            <v>0</v>
          </cell>
          <cell r="X2986">
            <v>0</v>
          </cell>
          <cell r="Y2986">
            <v>80024</v>
          </cell>
          <cell r="Z2986" t="str">
            <v>ANIL DISPLAY(IN</v>
          </cell>
          <cell r="AA2986">
            <v>1</v>
          </cell>
          <cell r="AB2986">
            <v>3000</v>
          </cell>
          <cell r="AC2986">
            <v>0</v>
          </cell>
        </row>
        <row r="2987">
          <cell r="F2987">
            <v>9190002</v>
          </cell>
          <cell r="G2987">
            <v>52</v>
          </cell>
          <cell r="H2987">
            <v>98</v>
          </cell>
          <cell r="I2987" t="str">
            <v>02</v>
          </cell>
          <cell r="J2987" t="str">
            <v>HALF-S1</v>
          </cell>
          <cell r="K2987" t="str">
            <v>07/8</v>
          </cell>
          <cell r="L2987" t="str">
            <v>-</v>
          </cell>
          <cell r="M2987" t="str">
            <v>P</v>
          </cell>
          <cell r="N2987" t="str">
            <v>D</v>
          </cell>
          <cell r="O2987">
            <v>5</v>
          </cell>
          <cell r="P2987">
            <v>85</v>
          </cell>
          <cell r="Q2987">
            <v>99.74</v>
          </cell>
          <cell r="R2987">
            <v>0</v>
          </cell>
          <cell r="S2987">
            <v>0</v>
          </cell>
          <cell r="T2987">
            <v>0</v>
          </cell>
          <cell r="U2987">
            <v>0</v>
          </cell>
          <cell r="V2987">
            <v>0</v>
          </cell>
          <cell r="W2987">
            <v>0</v>
          </cell>
          <cell r="X2987">
            <v>0</v>
          </cell>
          <cell r="Y2987">
            <v>75034</v>
          </cell>
          <cell r="Z2987" t="str">
            <v>SARASAVI INDUST</v>
          </cell>
          <cell r="AA2987">
            <v>0</v>
          </cell>
          <cell r="AB2987">
            <v>0</v>
          </cell>
          <cell r="AC2987">
            <v>12</v>
          </cell>
        </row>
        <row r="2988">
          <cell r="F2988">
            <v>9000005</v>
          </cell>
          <cell r="G2988">
            <v>52</v>
          </cell>
          <cell r="H2988">
            <v>98</v>
          </cell>
          <cell r="I2988" t="str">
            <v>05</v>
          </cell>
          <cell r="J2988" t="str">
            <v>L-NFW LIQ</v>
          </cell>
          <cell r="K2988" t="str">
            <v>00/0</v>
          </cell>
          <cell r="L2988" t="str">
            <v/>
          </cell>
          <cell r="M2988" t="str">
            <v>B</v>
          </cell>
          <cell r="N2988" t="str">
            <v>D</v>
          </cell>
          <cell r="O2988">
            <v>5</v>
          </cell>
          <cell r="P2988">
            <v>80</v>
          </cell>
          <cell r="Q2988">
            <v>5</v>
          </cell>
          <cell r="R2988">
            <v>0</v>
          </cell>
          <cell r="S2988">
            <v>0</v>
          </cell>
          <cell r="T2988">
            <v>0</v>
          </cell>
          <cell r="U2988">
            <v>0</v>
          </cell>
          <cell r="V2988">
            <v>0</v>
          </cell>
          <cell r="W2988">
            <v>5</v>
          </cell>
          <cell r="X2988">
            <v>21.35</v>
          </cell>
          <cell r="Y2988">
            <v>14100</v>
          </cell>
          <cell r="Z2988" t="str">
            <v>LEATHER FACTORY</v>
          </cell>
          <cell r="AA2988">
            <v>3</v>
          </cell>
          <cell r="AB2988">
            <v>12.81</v>
          </cell>
          <cell r="AC2988">
            <v>37</v>
          </cell>
        </row>
        <row r="2989">
          <cell r="F2989">
            <v>9266521</v>
          </cell>
          <cell r="G2989">
            <v>52</v>
          </cell>
          <cell r="H2989">
            <v>98</v>
          </cell>
          <cell r="I2989" t="str">
            <v>21</v>
          </cell>
          <cell r="J2989" t="str">
            <v>L-BAGS</v>
          </cell>
          <cell r="K2989" t="str">
            <v>48/5</v>
          </cell>
          <cell r="L2989" t="str">
            <v>+</v>
          </cell>
          <cell r="M2989" t="str">
            <v>M</v>
          </cell>
          <cell r="N2989" t="str">
            <v>D</v>
          </cell>
          <cell r="O2989">
            <v>590</v>
          </cell>
          <cell r="P2989">
            <v>377.46</v>
          </cell>
          <cell r="Q2989">
            <v>442.94</v>
          </cell>
          <cell r="R2989">
            <v>0</v>
          </cell>
          <cell r="S2989">
            <v>0</v>
          </cell>
          <cell r="T2989">
            <v>0</v>
          </cell>
          <cell r="U2989">
            <v>0</v>
          </cell>
          <cell r="V2989">
            <v>0</v>
          </cell>
          <cell r="W2989">
            <v>0</v>
          </cell>
          <cell r="X2989">
            <v>0</v>
          </cell>
          <cell r="Y2989">
            <v>75053</v>
          </cell>
          <cell r="Z2989" t="str">
            <v>SARAA OS LEATHE</v>
          </cell>
          <cell r="AA2989">
            <v>0</v>
          </cell>
          <cell r="AB2989">
            <v>0</v>
          </cell>
          <cell r="AC2989">
            <v>0</v>
          </cell>
        </row>
        <row r="2990">
          <cell r="F2990">
            <v>9268521</v>
          </cell>
          <cell r="G2990">
            <v>52</v>
          </cell>
          <cell r="H2990">
            <v>98</v>
          </cell>
          <cell r="I2990" t="str">
            <v>21</v>
          </cell>
          <cell r="J2990" t="str">
            <v>L-BAGS</v>
          </cell>
          <cell r="K2990" t="str">
            <v>05/8</v>
          </cell>
          <cell r="L2990" t="str">
            <v>+</v>
          </cell>
          <cell r="M2990" t="str">
            <v>M</v>
          </cell>
          <cell r="N2990" t="str">
            <v>D</v>
          </cell>
          <cell r="O2990">
            <v>590</v>
          </cell>
          <cell r="P2990">
            <v>359.66</v>
          </cell>
          <cell r="Q2990">
            <v>422.05</v>
          </cell>
          <cell r="R2990">
            <v>0</v>
          </cell>
          <cell r="S2990">
            <v>0</v>
          </cell>
          <cell r="T2990">
            <v>0</v>
          </cell>
          <cell r="U2990">
            <v>0</v>
          </cell>
          <cell r="V2990">
            <v>0</v>
          </cell>
          <cell r="W2990">
            <v>0</v>
          </cell>
          <cell r="X2990">
            <v>0</v>
          </cell>
          <cell r="Y2990">
            <v>75053</v>
          </cell>
          <cell r="Z2990" t="str">
            <v>SARAA OS LEATHE</v>
          </cell>
          <cell r="AA2990">
            <v>0</v>
          </cell>
          <cell r="AB2990">
            <v>0</v>
          </cell>
          <cell r="AC2990">
            <v>0</v>
          </cell>
        </row>
        <row r="2991">
          <cell r="F2991">
            <v>9350025</v>
          </cell>
          <cell r="G2991">
            <v>52</v>
          </cell>
          <cell r="H2991">
            <v>98</v>
          </cell>
          <cell r="I2991" t="str">
            <v>25</v>
          </cell>
          <cell r="J2991" t="str">
            <v>LEATHER WAX NE</v>
          </cell>
          <cell r="K2991" t="str">
            <v>07/8</v>
          </cell>
          <cell r="L2991" t="str">
            <v>-</v>
          </cell>
          <cell r="M2991" t="str">
            <v>B</v>
          </cell>
          <cell r="N2991" t="str">
            <v>D</v>
          </cell>
          <cell r="O2991">
            <v>5</v>
          </cell>
          <cell r="P2991">
            <v>414</v>
          </cell>
          <cell r="Q2991">
            <v>414</v>
          </cell>
          <cell r="R2991">
            <v>0</v>
          </cell>
          <cell r="S2991">
            <v>0</v>
          </cell>
          <cell r="T2991">
            <v>0</v>
          </cell>
          <cell r="U2991">
            <v>0</v>
          </cell>
          <cell r="V2991">
            <v>0</v>
          </cell>
          <cell r="W2991">
            <v>0</v>
          </cell>
          <cell r="X2991">
            <v>0</v>
          </cell>
          <cell r="Y2991">
            <v>80005</v>
          </cell>
          <cell r="Z2991" t="str">
            <v xml:space="preserve">BATA INDIA     </v>
          </cell>
          <cell r="AA2991">
            <v>0</v>
          </cell>
          <cell r="AB2991">
            <v>0</v>
          </cell>
          <cell r="AC2991">
            <v>0</v>
          </cell>
        </row>
        <row r="2992">
          <cell r="F2992">
            <v>9990530</v>
          </cell>
          <cell r="G2992">
            <v>52</v>
          </cell>
          <cell r="H2992">
            <v>98</v>
          </cell>
          <cell r="I2992" t="str">
            <v>30</v>
          </cell>
          <cell r="J2992" t="str">
            <v>V SH 2 PCC</v>
          </cell>
          <cell r="K2992" t="str">
            <v>21/8</v>
          </cell>
          <cell r="L2992" t="str">
            <v>-</v>
          </cell>
          <cell r="M2992" t="str">
            <v>B</v>
          </cell>
          <cell r="N2992" t="str">
            <v>D</v>
          </cell>
          <cell r="O2992">
            <v>5</v>
          </cell>
          <cell r="P2992">
            <v>189.11</v>
          </cell>
          <cell r="Q2992">
            <v>288</v>
          </cell>
          <cell r="R2992">
            <v>0</v>
          </cell>
          <cell r="S2992">
            <v>0</v>
          </cell>
          <cell r="T2992">
            <v>0</v>
          </cell>
          <cell r="U2992">
            <v>0</v>
          </cell>
          <cell r="V2992">
            <v>0</v>
          </cell>
          <cell r="W2992">
            <v>22</v>
          </cell>
          <cell r="X2992">
            <v>93.94</v>
          </cell>
          <cell r="Y2992">
            <v>75002</v>
          </cell>
          <cell r="Z2992" t="str">
            <v>THREAD WORKS PV</v>
          </cell>
          <cell r="AA2992">
            <v>12</v>
          </cell>
          <cell r="AB2992">
            <v>4068.37</v>
          </cell>
          <cell r="AC2992">
            <v>34</v>
          </cell>
        </row>
        <row r="2993">
          <cell r="F2993">
            <v>9155543</v>
          </cell>
          <cell r="G2993">
            <v>52</v>
          </cell>
          <cell r="H2993">
            <v>98</v>
          </cell>
          <cell r="I2993" t="str">
            <v>43</v>
          </cell>
          <cell r="J2993" t="str">
            <v>LADIES 2C</v>
          </cell>
          <cell r="K2993" t="str">
            <v>07/8</v>
          </cell>
          <cell r="L2993" t="str">
            <v>-</v>
          </cell>
          <cell r="M2993" t="str">
            <v>B</v>
          </cell>
          <cell r="N2993" t="str">
            <v>D</v>
          </cell>
          <cell r="O2993">
            <v>5</v>
          </cell>
          <cell r="P2993">
            <v>90</v>
          </cell>
          <cell r="Q2993">
            <v>105.61</v>
          </cell>
          <cell r="R2993">
            <v>0</v>
          </cell>
          <cell r="S2993">
            <v>0</v>
          </cell>
          <cell r="T2993">
            <v>0</v>
          </cell>
          <cell r="U2993">
            <v>0</v>
          </cell>
          <cell r="V2993">
            <v>0</v>
          </cell>
          <cell r="W2993">
            <v>0</v>
          </cell>
          <cell r="X2993">
            <v>0</v>
          </cell>
          <cell r="Y2993">
            <v>75034</v>
          </cell>
          <cell r="Z2993" t="str">
            <v>SARASAVI INDUST</v>
          </cell>
          <cell r="AA2993">
            <v>0</v>
          </cell>
          <cell r="AB2993">
            <v>0</v>
          </cell>
          <cell r="AC2993">
            <v>0</v>
          </cell>
        </row>
        <row r="2994">
          <cell r="F2994">
            <v>9285073</v>
          </cell>
          <cell r="G2994">
            <v>52</v>
          </cell>
          <cell r="H2994">
            <v>98</v>
          </cell>
          <cell r="I2994" t="str">
            <v>73</v>
          </cell>
          <cell r="J2994" t="str">
            <v>Z-HANDBAG</v>
          </cell>
          <cell r="K2994" t="str">
            <v>38/8</v>
          </cell>
          <cell r="L2994" t="str">
            <v>-</v>
          </cell>
          <cell r="M2994" t="str">
            <v>B</v>
          </cell>
          <cell r="N2994" t="str">
            <v>D</v>
          </cell>
          <cell r="O2994">
            <v>500</v>
          </cell>
          <cell r="P2994">
            <v>1764.13</v>
          </cell>
          <cell r="Q2994">
            <v>1756</v>
          </cell>
          <cell r="R2994">
            <v>0</v>
          </cell>
          <cell r="S2994">
            <v>0</v>
          </cell>
          <cell r="T2994">
            <v>0</v>
          </cell>
          <cell r="U2994">
            <v>0</v>
          </cell>
          <cell r="V2994">
            <v>0</v>
          </cell>
          <cell r="W2994">
            <v>0</v>
          </cell>
          <cell r="X2994">
            <v>0</v>
          </cell>
          <cell r="Y2994">
            <v>80005</v>
          </cell>
          <cell r="Z2994" t="str">
            <v xml:space="preserve">BATA INDIA     </v>
          </cell>
          <cell r="AA2994">
            <v>6</v>
          </cell>
          <cell r="AB2994">
            <v>9228.44</v>
          </cell>
          <cell r="AC2994">
            <v>1</v>
          </cell>
        </row>
        <row r="2995">
          <cell r="F2995">
            <v>9000090</v>
          </cell>
          <cell r="G2995">
            <v>52</v>
          </cell>
          <cell r="H2995">
            <v>98</v>
          </cell>
          <cell r="I2995" t="str">
            <v>90</v>
          </cell>
          <cell r="J2995" t="str">
            <v>L-NFW LIQ</v>
          </cell>
          <cell r="K2995" t="str">
            <v>00/0</v>
          </cell>
          <cell r="L2995" t="str">
            <v/>
          </cell>
          <cell r="M2995" t="str">
            <v>B</v>
          </cell>
          <cell r="N2995" t="str">
            <v>D</v>
          </cell>
          <cell r="O2995">
            <v>90</v>
          </cell>
          <cell r="P2995">
            <v>90.25</v>
          </cell>
          <cell r="Q2995">
            <v>105</v>
          </cell>
          <cell r="R2995">
            <v>0</v>
          </cell>
          <cell r="S2995">
            <v>0</v>
          </cell>
          <cell r="T2995">
            <v>0</v>
          </cell>
          <cell r="U2995">
            <v>0</v>
          </cell>
          <cell r="V2995">
            <v>0</v>
          </cell>
          <cell r="W2995">
            <v>0</v>
          </cell>
          <cell r="X2995">
            <v>0</v>
          </cell>
          <cell r="Y2995">
            <v>14100</v>
          </cell>
          <cell r="Z2995" t="str">
            <v>LEATHER FACTORY</v>
          </cell>
          <cell r="AA2995">
            <v>0</v>
          </cell>
          <cell r="AB2995">
            <v>0</v>
          </cell>
          <cell r="AC2995">
            <v>0</v>
          </cell>
        </row>
        <row r="2996">
          <cell r="F2996">
            <v>9000490</v>
          </cell>
          <cell r="G2996">
            <v>52</v>
          </cell>
          <cell r="H2996">
            <v>98</v>
          </cell>
          <cell r="I2996" t="str">
            <v>90</v>
          </cell>
          <cell r="J2996" t="str">
            <v>L-LIQ ACC</v>
          </cell>
          <cell r="K2996" t="str">
            <v>00/0</v>
          </cell>
          <cell r="L2996" t="str">
            <v/>
          </cell>
          <cell r="M2996" t="str">
            <v>B</v>
          </cell>
          <cell r="N2996" t="str">
            <v>D</v>
          </cell>
          <cell r="O2996">
            <v>490</v>
          </cell>
          <cell r="P2996">
            <v>717</v>
          </cell>
          <cell r="Q2996">
            <v>1176</v>
          </cell>
          <cell r="R2996">
            <v>0</v>
          </cell>
          <cell r="S2996">
            <v>0</v>
          </cell>
          <cell r="T2996">
            <v>0</v>
          </cell>
          <cell r="U2996">
            <v>0</v>
          </cell>
          <cell r="V2996">
            <v>0</v>
          </cell>
          <cell r="W2996">
            <v>0</v>
          </cell>
          <cell r="X2996">
            <v>0</v>
          </cell>
          <cell r="Y2996">
            <v>14100</v>
          </cell>
          <cell r="Z2996" t="str">
            <v>LEATHER FACTORY</v>
          </cell>
          <cell r="AA2996">
            <v>0</v>
          </cell>
          <cell r="AB2996">
            <v>0</v>
          </cell>
          <cell r="AC2996">
            <v>5</v>
          </cell>
        </row>
        <row r="2997">
          <cell r="F2997">
            <v>9000990</v>
          </cell>
          <cell r="G2997">
            <v>52</v>
          </cell>
          <cell r="H2997">
            <v>98</v>
          </cell>
          <cell r="I2997" t="str">
            <v>90</v>
          </cell>
          <cell r="J2997" t="str">
            <v>L-LIQ ACC</v>
          </cell>
          <cell r="K2997" t="str">
            <v>00/0</v>
          </cell>
          <cell r="L2997" t="str">
            <v/>
          </cell>
          <cell r="M2997" t="str">
            <v>B</v>
          </cell>
          <cell r="N2997" t="str">
            <v>D</v>
          </cell>
          <cell r="O2997">
            <v>990</v>
          </cell>
          <cell r="P2997">
            <v>1176</v>
          </cell>
          <cell r="Q2997">
            <v>1176</v>
          </cell>
          <cell r="R2997">
            <v>0</v>
          </cell>
          <cell r="S2997">
            <v>0</v>
          </cell>
          <cell r="T2997">
            <v>0</v>
          </cell>
          <cell r="U2997">
            <v>0</v>
          </cell>
          <cell r="V2997">
            <v>0</v>
          </cell>
          <cell r="W2997">
            <v>0</v>
          </cell>
          <cell r="X2997">
            <v>0</v>
          </cell>
          <cell r="Y2997">
            <v>14100</v>
          </cell>
          <cell r="Z2997" t="str">
            <v>LEATHER FACTORY</v>
          </cell>
          <cell r="AA2997">
            <v>0</v>
          </cell>
          <cell r="AB2997">
            <v>0</v>
          </cell>
          <cell r="AC2997">
            <v>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>
        <row r="1">
          <cell r="A1" t="str">
            <v>New Category Number</v>
          </cell>
          <cell r="B1" t="str">
            <v>Primary</v>
          </cell>
          <cell r="C1" t="str">
            <v>New Category Name</v>
          </cell>
          <cell r="D1" t="str">
            <v>New Sub Category Number</v>
          </cell>
          <cell r="E1" t="str">
            <v>New Sub Category Name</v>
          </cell>
        </row>
        <row r="2">
          <cell r="A2">
            <v>1</v>
          </cell>
          <cell r="B2" t="str">
            <v>Mens</v>
          </cell>
          <cell r="C2" t="str">
            <v>Industrial</v>
          </cell>
          <cell r="D2" t="str">
            <v>0102</v>
          </cell>
          <cell r="E2" t="str">
            <v>GUMBOOT</v>
          </cell>
        </row>
        <row r="3">
          <cell r="A3">
            <v>1</v>
          </cell>
          <cell r="B3" t="str">
            <v>Mens</v>
          </cell>
          <cell r="C3" t="str">
            <v>Industrial</v>
          </cell>
          <cell r="D3" t="str">
            <v>0106</v>
          </cell>
          <cell r="E3" t="str">
            <v>CANVAS</v>
          </cell>
        </row>
        <row r="4">
          <cell r="A4">
            <v>1</v>
          </cell>
          <cell r="B4" t="str">
            <v>Mens</v>
          </cell>
          <cell r="C4" t="str">
            <v>Industrial</v>
          </cell>
          <cell r="D4" t="str">
            <v>0108</v>
          </cell>
          <cell r="E4" t="str">
            <v>SAFETY</v>
          </cell>
        </row>
        <row r="5">
          <cell r="A5">
            <v>1</v>
          </cell>
          <cell r="B5" t="str">
            <v>Mens</v>
          </cell>
          <cell r="C5" t="str">
            <v>Industrial</v>
          </cell>
          <cell r="D5" t="str">
            <v>0190</v>
          </cell>
          <cell r="E5" t="str">
            <v>DISCONTINUE</v>
          </cell>
        </row>
        <row r="6">
          <cell r="A6">
            <v>2</v>
          </cell>
          <cell r="B6" t="str">
            <v>Mens</v>
          </cell>
          <cell r="C6" t="str">
            <v>Dress</v>
          </cell>
          <cell r="D6" t="str">
            <v>0202</v>
          </cell>
          <cell r="E6" t="str">
            <v>BASIC - SYNTHETIC</v>
          </cell>
        </row>
        <row r="7">
          <cell r="A7">
            <v>2</v>
          </cell>
          <cell r="B7" t="str">
            <v>Mens</v>
          </cell>
          <cell r="C7" t="str">
            <v>Dress</v>
          </cell>
          <cell r="D7" t="str">
            <v>0204</v>
          </cell>
          <cell r="E7" t="str">
            <v>CONTEMPORARY - SYNTHETIC</v>
          </cell>
        </row>
        <row r="8">
          <cell r="A8">
            <v>2</v>
          </cell>
          <cell r="B8" t="str">
            <v>Mens</v>
          </cell>
          <cell r="C8" t="str">
            <v>Dress</v>
          </cell>
          <cell r="D8" t="str">
            <v>0206</v>
          </cell>
          <cell r="E8" t="str">
            <v>BASIC - LEATHER</v>
          </cell>
        </row>
        <row r="9">
          <cell r="A9">
            <v>2</v>
          </cell>
          <cell r="B9" t="str">
            <v>Mens</v>
          </cell>
          <cell r="C9" t="str">
            <v>Dress</v>
          </cell>
          <cell r="D9" t="str">
            <v>0208</v>
          </cell>
          <cell r="E9" t="str">
            <v>CONTEMPORARY - LEATHER</v>
          </cell>
        </row>
        <row r="10">
          <cell r="A10">
            <v>2</v>
          </cell>
          <cell r="B10" t="str">
            <v>Mens</v>
          </cell>
          <cell r="C10" t="str">
            <v>Dress</v>
          </cell>
          <cell r="D10" t="str">
            <v>0290</v>
          </cell>
          <cell r="E10" t="str">
            <v>DISCONTINUE</v>
          </cell>
        </row>
        <row r="11">
          <cell r="A11">
            <v>3</v>
          </cell>
          <cell r="B11" t="str">
            <v>Mens</v>
          </cell>
          <cell r="C11" t="str">
            <v>Casual</v>
          </cell>
          <cell r="D11" t="str">
            <v>0302</v>
          </cell>
          <cell r="E11" t="str">
            <v>BASIC SYNTHETIC</v>
          </cell>
        </row>
        <row r="12">
          <cell r="A12">
            <v>3</v>
          </cell>
          <cell r="B12" t="str">
            <v>Mens</v>
          </cell>
          <cell r="C12" t="str">
            <v>Casual</v>
          </cell>
          <cell r="D12" t="str">
            <v>0304</v>
          </cell>
          <cell r="E12" t="str">
            <v>CONTEMPORARY - SYNTHETIC</v>
          </cell>
        </row>
        <row r="13">
          <cell r="A13">
            <v>3</v>
          </cell>
          <cell r="B13" t="str">
            <v>Mens</v>
          </cell>
          <cell r="C13" t="str">
            <v>Casual</v>
          </cell>
          <cell r="D13" t="str">
            <v>0306</v>
          </cell>
          <cell r="E13" t="str">
            <v>LEATHER</v>
          </cell>
        </row>
        <row r="14">
          <cell r="A14">
            <v>3</v>
          </cell>
          <cell r="B14" t="str">
            <v>Mens</v>
          </cell>
          <cell r="C14" t="str">
            <v>Casual</v>
          </cell>
          <cell r="D14" t="str">
            <v>0390</v>
          </cell>
          <cell r="E14" t="str">
            <v>DISCONTINUE</v>
          </cell>
        </row>
        <row r="15">
          <cell r="A15">
            <v>4</v>
          </cell>
          <cell r="B15" t="str">
            <v>Mens</v>
          </cell>
          <cell r="C15" t="str">
            <v>Canvas Freetime</v>
          </cell>
          <cell r="D15" t="str">
            <v>0402</v>
          </cell>
          <cell r="E15" t="str">
            <v>BASIC</v>
          </cell>
        </row>
        <row r="16">
          <cell r="A16">
            <v>4</v>
          </cell>
          <cell r="B16" t="str">
            <v>Mens</v>
          </cell>
          <cell r="C16" t="str">
            <v>Canvas Freetime</v>
          </cell>
          <cell r="D16" t="str">
            <v>0406</v>
          </cell>
          <cell r="E16" t="str">
            <v>NORTH STAR</v>
          </cell>
        </row>
        <row r="17">
          <cell r="A17">
            <v>4</v>
          </cell>
          <cell r="B17" t="str">
            <v>Mens</v>
          </cell>
          <cell r="C17" t="str">
            <v>Canvas Freetime</v>
          </cell>
          <cell r="D17" t="str">
            <v>0490</v>
          </cell>
          <cell r="E17" t="str">
            <v>DISCONTINUE</v>
          </cell>
        </row>
        <row r="18">
          <cell r="A18">
            <v>5</v>
          </cell>
          <cell r="B18" t="str">
            <v>Mens</v>
          </cell>
          <cell r="C18" t="str">
            <v>Summer</v>
          </cell>
          <cell r="D18" t="str">
            <v>0502</v>
          </cell>
          <cell r="E18" t="str">
            <v>SANDAL BASIC</v>
          </cell>
        </row>
        <row r="19">
          <cell r="A19">
            <v>5</v>
          </cell>
          <cell r="B19" t="str">
            <v>Mens</v>
          </cell>
          <cell r="C19" t="str">
            <v>Summer</v>
          </cell>
          <cell r="D19" t="str">
            <v>0504</v>
          </cell>
          <cell r="E19" t="str">
            <v>SANDAL CONTEMPORARY</v>
          </cell>
        </row>
        <row r="20">
          <cell r="A20">
            <v>5</v>
          </cell>
          <cell r="B20" t="str">
            <v>Mens</v>
          </cell>
          <cell r="C20" t="str">
            <v>Summer</v>
          </cell>
          <cell r="D20" t="str">
            <v>0505</v>
          </cell>
          <cell r="E20" t="str">
            <v>SANDAL SPORTS</v>
          </cell>
        </row>
        <row r="21">
          <cell r="A21">
            <v>5</v>
          </cell>
          <cell r="B21" t="str">
            <v>Mens</v>
          </cell>
          <cell r="C21" t="str">
            <v>Summer</v>
          </cell>
          <cell r="D21" t="str">
            <v>0506</v>
          </cell>
          <cell r="E21" t="str">
            <v>CHAPPAL BASIC</v>
          </cell>
        </row>
        <row r="22">
          <cell r="A22">
            <v>5</v>
          </cell>
          <cell r="B22" t="str">
            <v>Mens</v>
          </cell>
          <cell r="C22" t="str">
            <v>Summer</v>
          </cell>
          <cell r="D22" t="str">
            <v>0508</v>
          </cell>
          <cell r="E22" t="str">
            <v>CHAPPAL CONTEMPORARY</v>
          </cell>
        </row>
        <row r="23">
          <cell r="A23">
            <v>5</v>
          </cell>
          <cell r="B23" t="str">
            <v>Mens</v>
          </cell>
          <cell r="C23" t="str">
            <v>Summer</v>
          </cell>
          <cell r="D23" t="str">
            <v>0509</v>
          </cell>
          <cell r="E23" t="str">
            <v>CHAPPAL SPORTS</v>
          </cell>
        </row>
        <row r="24">
          <cell r="A24">
            <v>5</v>
          </cell>
          <cell r="B24" t="str">
            <v>Mens</v>
          </cell>
          <cell r="C24" t="str">
            <v>Summer</v>
          </cell>
          <cell r="D24" t="str">
            <v>0590</v>
          </cell>
          <cell r="E24" t="str">
            <v>DISCONTINUE</v>
          </cell>
        </row>
        <row r="25">
          <cell r="A25">
            <v>10</v>
          </cell>
          <cell r="B25" t="str">
            <v>Womens</v>
          </cell>
          <cell r="C25" t="str">
            <v>Dress Flat</v>
          </cell>
          <cell r="D25" t="str">
            <v>1002</v>
          </cell>
          <cell r="E25" t="str">
            <v>BASIC</v>
          </cell>
        </row>
        <row r="26">
          <cell r="A26">
            <v>10</v>
          </cell>
          <cell r="B26" t="str">
            <v>Womens</v>
          </cell>
          <cell r="C26" t="str">
            <v>Dress Flat</v>
          </cell>
          <cell r="D26" t="str">
            <v>1004</v>
          </cell>
          <cell r="E26" t="str">
            <v>CONTEMPORARY</v>
          </cell>
        </row>
        <row r="27">
          <cell r="A27">
            <v>10</v>
          </cell>
          <cell r="B27" t="str">
            <v>Womens</v>
          </cell>
          <cell r="C27" t="str">
            <v>Dress Flat</v>
          </cell>
          <cell r="D27" t="str">
            <v>1090</v>
          </cell>
          <cell r="E27" t="str">
            <v>DISCONTINUE</v>
          </cell>
        </row>
        <row r="28">
          <cell r="A28">
            <v>11</v>
          </cell>
          <cell r="B28" t="str">
            <v>Womens</v>
          </cell>
          <cell r="C28" t="str">
            <v>Dress Heel</v>
          </cell>
          <cell r="D28" t="str">
            <v>1102</v>
          </cell>
          <cell r="E28" t="str">
            <v>BASIC</v>
          </cell>
        </row>
        <row r="29">
          <cell r="A29">
            <v>11</v>
          </cell>
          <cell r="B29" t="str">
            <v>Womens</v>
          </cell>
          <cell r="C29" t="str">
            <v>Dress Heel</v>
          </cell>
          <cell r="D29" t="str">
            <v>1104</v>
          </cell>
          <cell r="E29" t="str">
            <v>CONTEMPORARY</v>
          </cell>
        </row>
        <row r="30">
          <cell r="A30">
            <v>11</v>
          </cell>
          <cell r="B30" t="str">
            <v>Womens</v>
          </cell>
          <cell r="C30" t="str">
            <v>Dress Heel</v>
          </cell>
          <cell r="D30" t="str">
            <v>1190</v>
          </cell>
          <cell r="E30" t="str">
            <v>DISCONTINUE</v>
          </cell>
        </row>
        <row r="31">
          <cell r="A31">
            <v>12</v>
          </cell>
          <cell r="B31" t="str">
            <v>Womens</v>
          </cell>
          <cell r="C31" t="str">
            <v>Casual</v>
          </cell>
          <cell r="D31" t="str">
            <v>1202</v>
          </cell>
          <cell r="E31" t="str">
            <v>BASIC</v>
          </cell>
        </row>
        <row r="32">
          <cell r="A32">
            <v>12</v>
          </cell>
          <cell r="B32" t="str">
            <v>Womens</v>
          </cell>
          <cell r="C32" t="str">
            <v>Casual</v>
          </cell>
          <cell r="D32" t="str">
            <v>1204</v>
          </cell>
          <cell r="E32" t="str">
            <v>CONTEMPORARY</v>
          </cell>
        </row>
        <row r="33">
          <cell r="A33">
            <v>12</v>
          </cell>
          <cell r="B33" t="str">
            <v>Womens</v>
          </cell>
          <cell r="C33" t="str">
            <v>Casual</v>
          </cell>
          <cell r="D33" t="str">
            <v>1290</v>
          </cell>
          <cell r="E33" t="str">
            <v>DISCONTINUE</v>
          </cell>
        </row>
        <row r="34">
          <cell r="A34">
            <v>13</v>
          </cell>
          <cell r="B34" t="str">
            <v>Womens</v>
          </cell>
          <cell r="C34" t="str">
            <v>Canvas Freetime</v>
          </cell>
          <cell r="D34" t="str">
            <v>1302</v>
          </cell>
          <cell r="E34" t="str">
            <v>BASIC</v>
          </cell>
        </row>
        <row r="35">
          <cell r="A35">
            <v>13</v>
          </cell>
          <cell r="B35" t="str">
            <v>Womens</v>
          </cell>
          <cell r="C35" t="str">
            <v>Canvas Freetime</v>
          </cell>
          <cell r="D35" t="str">
            <v>1306</v>
          </cell>
          <cell r="E35" t="str">
            <v>CONTEMPORARY</v>
          </cell>
        </row>
        <row r="36">
          <cell r="A36">
            <v>13</v>
          </cell>
          <cell r="B36" t="str">
            <v>Womens</v>
          </cell>
          <cell r="C36" t="str">
            <v>Canvas Freetime</v>
          </cell>
          <cell r="D36" t="str">
            <v>1390</v>
          </cell>
          <cell r="E36" t="str">
            <v>DISCONTINUE</v>
          </cell>
        </row>
        <row r="37">
          <cell r="A37">
            <v>14</v>
          </cell>
          <cell r="B37" t="str">
            <v>Womens</v>
          </cell>
          <cell r="C37" t="str">
            <v>Summer</v>
          </cell>
          <cell r="D37" t="str">
            <v>1402</v>
          </cell>
          <cell r="E37" t="str">
            <v>SANDAL BASIC</v>
          </cell>
        </row>
        <row r="38">
          <cell r="A38">
            <v>14</v>
          </cell>
          <cell r="B38" t="str">
            <v>Womens</v>
          </cell>
          <cell r="C38" t="str">
            <v>Summer</v>
          </cell>
          <cell r="D38" t="str">
            <v>1403</v>
          </cell>
          <cell r="E38" t="str">
            <v>SANDAL CONTEMPORARY</v>
          </cell>
        </row>
        <row r="39">
          <cell r="A39">
            <v>14</v>
          </cell>
          <cell r="B39" t="str">
            <v>Womens</v>
          </cell>
          <cell r="C39" t="str">
            <v>Summer</v>
          </cell>
          <cell r="D39" t="str">
            <v>1404</v>
          </cell>
          <cell r="E39" t="str">
            <v>SANDAL CONFIT</v>
          </cell>
        </row>
        <row r="40">
          <cell r="A40">
            <v>14</v>
          </cell>
          <cell r="B40" t="str">
            <v>Womens</v>
          </cell>
          <cell r="C40" t="str">
            <v>Summer</v>
          </cell>
          <cell r="D40" t="str">
            <v>1405</v>
          </cell>
          <cell r="E40" t="str">
            <v>SANDAL FASHION</v>
          </cell>
        </row>
        <row r="41">
          <cell r="A41">
            <v>14</v>
          </cell>
          <cell r="B41" t="str">
            <v>Womens</v>
          </cell>
          <cell r="C41" t="str">
            <v>Summer</v>
          </cell>
          <cell r="D41" t="str">
            <v>1406</v>
          </cell>
          <cell r="E41" t="str">
            <v>CHAPPAL BASIC</v>
          </cell>
        </row>
        <row r="42">
          <cell r="A42">
            <v>14</v>
          </cell>
          <cell r="B42" t="str">
            <v>Womens</v>
          </cell>
          <cell r="C42" t="str">
            <v>Summer</v>
          </cell>
          <cell r="D42" t="str">
            <v>1407</v>
          </cell>
          <cell r="E42" t="str">
            <v>CHAPPAL CONTEMPORARY</v>
          </cell>
        </row>
        <row r="43">
          <cell r="A43">
            <v>14</v>
          </cell>
          <cell r="B43" t="str">
            <v>Womens</v>
          </cell>
          <cell r="C43" t="str">
            <v>Summer</v>
          </cell>
          <cell r="D43" t="str">
            <v>1408</v>
          </cell>
          <cell r="E43" t="str">
            <v>CHAPPAL COMFIT</v>
          </cell>
        </row>
        <row r="44">
          <cell r="A44">
            <v>14</v>
          </cell>
          <cell r="B44" t="str">
            <v>Womens</v>
          </cell>
          <cell r="C44" t="str">
            <v>Summer</v>
          </cell>
          <cell r="D44" t="str">
            <v>1409</v>
          </cell>
          <cell r="E44" t="str">
            <v>CHAPPAL FASHION</v>
          </cell>
        </row>
        <row r="45">
          <cell r="A45">
            <v>14</v>
          </cell>
          <cell r="B45" t="str">
            <v>Womens</v>
          </cell>
          <cell r="C45" t="str">
            <v>Summer</v>
          </cell>
          <cell r="D45" t="str">
            <v>1490</v>
          </cell>
          <cell r="E45" t="str">
            <v>DISCONTINUE</v>
          </cell>
        </row>
        <row r="46">
          <cell r="A46">
            <v>20</v>
          </cell>
          <cell r="B46" t="str">
            <v>Children</v>
          </cell>
          <cell r="C46" t="str">
            <v>Infant</v>
          </cell>
          <cell r="D46" t="str">
            <v>2002</v>
          </cell>
          <cell r="E46" t="str">
            <v>INFANT BOYS / GIRLS</v>
          </cell>
        </row>
        <row r="47">
          <cell r="A47">
            <v>20</v>
          </cell>
          <cell r="B47" t="str">
            <v>Children</v>
          </cell>
          <cell r="C47" t="str">
            <v>Infant</v>
          </cell>
          <cell r="D47" t="str">
            <v>2090</v>
          </cell>
          <cell r="E47" t="str">
            <v>DISCONTINUE</v>
          </cell>
        </row>
        <row r="48">
          <cell r="A48">
            <v>21</v>
          </cell>
          <cell r="B48" t="str">
            <v>Children</v>
          </cell>
          <cell r="C48" t="str">
            <v>Boys</v>
          </cell>
          <cell r="D48" t="str">
            <v>2102</v>
          </cell>
          <cell r="E48" t="str">
            <v>DRESS</v>
          </cell>
        </row>
        <row r="49">
          <cell r="A49">
            <v>21</v>
          </cell>
          <cell r="B49" t="str">
            <v>Children</v>
          </cell>
          <cell r="C49" t="str">
            <v>Boys</v>
          </cell>
          <cell r="D49" t="str">
            <v>2104</v>
          </cell>
          <cell r="E49" t="str">
            <v>CASUAL</v>
          </cell>
        </row>
        <row r="50">
          <cell r="A50">
            <v>21</v>
          </cell>
          <cell r="B50" t="str">
            <v>Children</v>
          </cell>
          <cell r="C50" t="str">
            <v>Boys</v>
          </cell>
          <cell r="D50" t="str">
            <v>2190</v>
          </cell>
          <cell r="E50" t="str">
            <v>DISCONTINUE</v>
          </cell>
        </row>
        <row r="51">
          <cell r="A51">
            <v>22</v>
          </cell>
          <cell r="B51" t="str">
            <v>Children</v>
          </cell>
          <cell r="C51" t="str">
            <v>Girls</v>
          </cell>
          <cell r="D51" t="str">
            <v>2202</v>
          </cell>
          <cell r="E51" t="str">
            <v>DRESS</v>
          </cell>
        </row>
        <row r="52">
          <cell r="A52">
            <v>22</v>
          </cell>
          <cell r="B52" t="str">
            <v>Children</v>
          </cell>
          <cell r="C52" t="str">
            <v>Girls</v>
          </cell>
          <cell r="D52" t="str">
            <v>2204</v>
          </cell>
          <cell r="E52" t="str">
            <v>CASUAL</v>
          </cell>
        </row>
        <row r="53">
          <cell r="A53">
            <v>22</v>
          </cell>
          <cell r="B53" t="str">
            <v>Children</v>
          </cell>
          <cell r="C53" t="str">
            <v>Girls</v>
          </cell>
          <cell r="D53" t="str">
            <v>2290</v>
          </cell>
          <cell r="E53" t="str">
            <v>DISCONTINUE</v>
          </cell>
        </row>
        <row r="54">
          <cell r="A54">
            <v>23</v>
          </cell>
          <cell r="B54" t="str">
            <v>Children</v>
          </cell>
          <cell r="C54" t="str">
            <v>Canvas Freetime</v>
          </cell>
          <cell r="D54" t="str">
            <v>2302</v>
          </cell>
          <cell r="E54" t="str">
            <v>BATA</v>
          </cell>
        </row>
        <row r="55">
          <cell r="A55">
            <v>23</v>
          </cell>
          <cell r="B55" t="str">
            <v>Children</v>
          </cell>
          <cell r="C55" t="str">
            <v>Canvas Freetime</v>
          </cell>
          <cell r="D55" t="str">
            <v>2304</v>
          </cell>
          <cell r="E55" t="str">
            <v>BBG</v>
          </cell>
        </row>
        <row r="56">
          <cell r="A56">
            <v>23</v>
          </cell>
          <cell r="B56" t="str">
            <v>Children</v>
          </cell>
          <cell r="C56" t="str">
            <v>Canvas Freetime</v>
          </cell>
          <cell r="D56" t="str">
            <v>2306</v>
          </cell>
          <cell r="E56" t="str">
            <v>NORTH STAR</v>
          </cell>
        </row>
        <row r="57">
          <cell r="A57">
            <v>23</v>
          </cell>
          <cell r="B57" t="str">
            <v>Children</v>
          </cell>
          <cell r="C57" t="str">
            <v>Canvas Freetime</v>
          </cell>
          <cell r="D57" t="str">
            <v>2390</v>
          </cell>
          <cell r="E57" t="str">
            <v>DISCONTINUE</v>
          </cell>
        </row>
        <row r="58">
          <cell r="A58">
            <v>24</v>
          </cell>
          <cell r="B58" t="str">
            <v>Children</v>
          </cell>
          <cell r="C58" t="str">
            <v>Summer</v>
          </cell>
          <cell r="D58" t="str">
            <v>2402</v>
          </cell>
          <cell r="E58" t="str">
            <v>SANDAL - BOYS</v>
          </cell>
        </row>
        <row r="59">
          <cell r="A59">
            <v>24</v>
          </cell>
          <cell r="B59" t="str">
            <v>Children</v>
          </cell>
          <cell r="C59" t="str">
            <v>Summer</v>
          </cell>
          <cell r="D59" t="str">
            <v>2404</v>
          </cell>
          <cell r="E59" t="str">
            <v>CHAPPAL - BOYS</v>
          </cell>
        </row>
        <row r="60">
          <cell r="A60">
            <v>24</v>
          </cell>
          <cell r="B60" t="str">
            <v>Children</v>
          </cell>
          <cell r="C60" t="str">
            <v>Summer</v>
          </cell>
          <cell r="D60" t="str">
            <v>2406</v>
          </cell>
          <cell r="E60" t="str">
            <v>SANDAL - GIRL'S</v>
          </cell>
        </row>
        <row r="61">
          <cell r="A61">
            <v>24</v>
          </cell>
          <cell r="B61" t="str">
            <v>Children</v>
          </cell>
          <cell r="C61" t="str">
            <v>Summer</v>
          </cell>
          <cell r="D61" t="str">
            <v>2408</v>
          </cell>
          <cell r="E61" t="str">
            <v>CHAPPAL - GIRL'S</v>
          </cell>
        </row>
        <row r="62">
          <cell r="A62">
            <v>24</v>
          </cell>
          <cell r="B62" t="str">
            <v>Children</v>
          </cell>
          <cell r="C62" t="str">
            <v>Summer</v>
          </cell>
          <cell r="D62" t="str">
            <v>2490</v>
          </cell>
          <cell r="E62" t="str">
            <v>DISCONTINUE</v>
          </cell>
        </row>
        <row r="63">
          <cell r="A63">
            <v>31</v>
          </cell>
          <cell r="B63" t="str">
            <v>School</v>
          </cell>
          <cell r="C63" t="str">
            <v>School</v>
          </cell>
          <cell r="D63" t="str">
            <v>3102</v>
          </cell>
          <cell r="E63" t="str">
            <v>CEMENTED</v>
          </cell>
        </row>
        <row r="64">
          <cell r="A64">
            <v>31</v>
          </cell>
          <cell r="B64" t="str">
            <v>School</v>
          </cell>
          <cell r="C64" t="str">
            <v>School</v>
          </cell>
          <cell r="D64" t="str">
            <v>3106</v>
          </cell>
          <cell r="E64" t="str">
            <v>CANVAS</v>
          </cell>
        </row>
        <row r="65">
          <cell r="A65">
            <v>31</v>
          </cell>
          <cell r="B65" t="str">
            <v>School</v>
          </cell>
          <cell r="C65" t="str">
            <v>School</v>
          </cell>
          <cell r="D65" t="str">
            <v>3108</v>
          </cell>
          <cell r="E65" t="str">
            <v>DIP</v>
          </cell>
        </row>
        <row r="66">
          <cell r="A66">
            <v>31</v>
          </cell>
          <cell r="B66" t="str">
            <v>School</v>
          </cell>
          <cell r="C66" t="str">
            <v>School</v>
          </cell>
          <cell r="D66" t="str">
            <v>3190</v>
          </cell>
          <cell r="E66" t="str">
            <v>DISCONTINUE</v>
          </cell>
        </row>
        <row r="67">
          <cell r="A67">
            <v>35</v>
          </cell>
          <cell r="B67" t="str">
            <v>Sport</v>
          </cell>
          <cell r="C67" t="str">
            <v>Mens</v>
          </cell>
          <cell r="D67" t="str">
            <v>3502</v>
          </cell>
          <cell r="E67" t="str">
            <v>MENS - BASIC</v>
          </cell>
        </row>
        <row r="68">
          <cell r="A68">
            <v>35</v>
          </cell>
          <cell r="B68" t="str">
            <v>Sport</v>
          </cell>
          <cell r="C68" t="str">
            <v>Mens</v>
          </cell>
          <cell r="D68" t="str">
            <v>3504</v>
          </cell>
          <cell r="E68" t="str">
            <v>MEN'S SPECIALIZED</v>
          </cell>
        </row>
        <row r="69">
          <cell r="A69">
            <v>35</v>
          </cell>
          <cell r="B69" t="str">
            <v>Sport</v>
          </cell>
          <cell r="C69" t="str">
            <v>Mens</v>
          </cell>
          <cell r="D69" t="str">
            <v>3506</v>
          </cell>
          <cell r="E69" t="str">
            <v>MEN'S - LIFE STYLE</v>
          </cell>
        </row>
        <row r="70">
          <cell r="A70">
            <v>35</v>
          </cell>
          <cell r="B70" t="str">
            <v>Sport</v>
          </cell>
          <cell r="C70" t="str">
            <v>Ladies</v>
          </cell>
          <cell r="D70" t="str">
            <v>3512</v>
          </cell>
          <cell r="E70" t="str">
            <v>LADIES - BASIC</v>
          </cell>
        </row>
        <row r="71">
          <cell r="A71">
            <v>35</v>
          </cell>
          <cell r="B71" t="str">
            <v>Sport</v>
          </cell>
          <cell r="C71" t="str">
            <v>Ladies</v>
          </cell>
          <cell r="D71" t="str">
            <v>3514</v>
          </cell>
          <cell r="E71" t="str">
            <v>LADIES - SPECIALIZED</v>
          </cell>
        </row>
        <row r="72">
          <cell r="A72">
            <v>35</v>
          </cell>
          <cell r="B72" t="str">
            <v>Sport</v>
          </cell>
          <cell r="C72" t="str">
            <v>Ladies</v>
          </cell>
          <cell r="D72" t="str">
            <v>3516</v>
          </cell>
          <cell r="E72" t="str">
            <v>LADIES - LIFE STYLE</v>
          </cell>
        </row>
        <row r="73">
          <cell r="A73">
            <v>35</v>
          </cell>
          <cell r="B73" t="str">
            <v>Sport</v>
          </cell>
          <cell r="C73" t="str">
            <v>Children</v>
          </cell>
          <cell r="D73" t="str">
            <v>3522</v>
          </cell>
          <cell r="E73" t="str">
            <v>CHILDREN - RUNNING</v>
          </cell>
        </row>
        <row r="74">
          <cell r="A74">
            <v>35</v>
          </cell>
          <cell r="B74" t="str">
            <v>Sport</v>
          </cell>
          <cell r="C74" t="str">
            <v>Children</v>
          </cell>
          <cell r="D74" t="str">
            <v>3590</v>
          </cell>
          <cell r="E74" t="str">
            <v>DISCONTINUE - M- L - C</v>
          </cell>
        </row>
        <row r="75">
          <cell r="A75">
            <v>42</v>
          </cell>
          <cell r="B75" t="str">
            <v>Thongs</v>
          </cell>
          <cell r="C75" t="str">
            <v>Thongs</v>
          </cell>
          <cell r="D75" t="str">
            <v>4202</v>
          </cell>
          <cell r="E75" t="str">
            <v>Men's Basic</v>
          </cell>
        </row>
        <row r="76">
          <cell r="A76">
            <v>42</v>
          </cell>
          <cell r="B76" t="str">
            <v>Thongs</v>
          </cell>
          <cell r="C76" t="str">
            <v>Thongs</v>
          </cell>
          <cell r="D76" t="str">
            <v>4204</v>
          </cell>
          <cell r="E76" t="str">
            <v>Mens Fashion</v>
          </cell>
        </row>
        <row r="77">
          <cell r="A77">
            <v>42</v>
          </cell>
          <cell r="B77" t="str">
            <v>Thongs</v>
          </cell>
          <cell r="C77" t="str">
            <v>Thongs</v>
          </cell>
          <cell r="D77" t="str">
            <v>4206</v>
          </cell>
          <cell r="E77" t="str">
            <v>Ladies Basic</v>
          </cell>
        </row>
        <row r="78">
          <cell r="A78">
            <v>42</v>
          </cell>
          <cell r="B78" t="str">
            <v>Thongs</v>
          </cell>
          <cell r="C78" t="str">
            <v>Thongs</v>
          </cell>
          <cell r="D78" t="str">
            <v>4207</v>
          </cell>
          <cell r="E78" t="str">
            <v>Ladies Fashion</v>
          </cell>
        </row>
        <row r="79">
          <cell r="A79">
            <v>42</v>
          </cell>
          <cell r="B79" t="str">
            <v>Thongs</v>
          </cell>
          <cell r="C79" t="str">
            <v>Thongs</v>
          </cell>
          <cell r="D79" t="str">
            <v>4208</v>
          </cell>
          <cell r="E79" t="str">
            <v>Childrens</v>
          </cell>
        </row>
        <row r="80">
          <cell r="A80">
            <v>42</v>
          </cell>
          <cell r="B80" t="str">
            <v>Thongs</v>
          </cell>
          <cell r="C80" t="str">
            <v>Thongs</v>
          </cell>
          <cell r="D80" t="str">
            <v>4290</v>
          </cell>
          <cell r="E80" t="str">
            <v>DISCONTINUE</v>
          </cell>
        </row>
        <row r="81">
          <cell r="A81">
            <v>43</v>
          </cell>
          <cell r="B81" t="str">
            <v>Plastic</v>
          </cell>
          <cell r="C81" t="str">
            <v>Injected Plastic</v>
          </cell>
          <cell r="D81" t="str">
            <v>4302</v>
          </cell>
          <cell r="E81" t="str">
            <v>Men's</v>
          </cell>
        </row>
        <row r="82">
          <cell r="A82">
            <v>43</v>
          </cell>
          <cell r="B82" t="str">
            <v>Plastic</v>
          </cell>
          <cell r="C82" t="str">
            <v>Injected Plastic</v>
          </cell>
          <cell r="D82" t="str">
            <v>4304</v>
          </cell>
          <cell r="E82" t="str">
            <v>Ladies</v>
          </cell>
        </row>
        <row r="83">
          <cell r="A83">
            <v>43</v>
          </cell>
          <cell r="B83" t="str">
            <v>Plastic</v>
          </cell>
          <cell r="C83" t="str">
            <v>Injected Plastic</v>
          </cell>
          <cell r="D83" t="str">
            <v>4306</v>
          </cell>
          <cell r="E83" t="str">
            <v>Children</v>
          </cell>
        </row>
        <row r="84">
          <cell r="A84">
            <v>43</v>
          </cell>
          <cell r="B84" t="str">
            <v>Plastic</v>
          </cell>
          <cell r="C84" t="str">
            <v>Injected Plastic</v>
          </cell>
          <cell r="D84" t="str">
            <v>4390</v>
          </cell>
          <cell r="E84" t="str">
            <v>Discountiue</v>
          </cell>
        </row>
        <row r="85">
          <cell r="A85">
            <v>48</v>
          </cell>
          <cell r="B85" t="str">
            <v>Ara Nce Fw</v>
          </cell>
          <cell r="C85" t="str">
            <v>REJ -FEW</v>
          </cell>
          <cell r="D85" t="str">
            <v>4800</v>
          </cell>
          <cell r="E85" t="str">
            <v>Factory Seconds</v>
          </cell>
        </row>
        <row r="86">
          <cell r="A86">
            <v>48</v>
          </cell>
          <cell r="B86" t="str">
            <v>Ara Nce Fw</v>
          </cell>
          <cell r="C86" t="str">
            <v>LIQ - FW</v>
          </cell>
          <cell r="D86" t="str">
            <v>4898</v>
          </cell>
          <cell r="E86" t="str">
            <v>Liquidation</v>
          </cell>
        </row>
        <row r="87">
          <cell r="A87">
            <v>50</v>
          </cell>
          <cell r="B87" t="str">
            <v>Non -Fw</v>
          </cell>
          <cell r="C87" t="str">
            <v>Shoe Care</v>
          </cell>
          <cell r="D87" t="str">
            <v>5002</v>
          </cell>
          <cell r="E87" t="str">
            <v>POLISH</v>
          </cell>
        </row>
        <row r="88">
          <cell r="A88">
            <v>50</v>
          </cell>
          <cell r="B88" t="str">
            <v>Non -Fw</v>
          </cell>
          <cell r="C88" t="str">
            <v>Shoe Care</v>
          </cell>
          <cell r="D88" t="str">
            <v>5004</v>
          </cell>
          <cell r="E88" t="str">
            <v>Shoe Accessories</v>
          </cell>
        </row>
        <row r="89">
          <cell r="A89">
            <v>50</v>
          </cell>
          <cell r="B89" t="str">
            <v>Non -Fw</v>
          </cell>
          <cell r="C89" t="str">
            <v>Shoe Care</v>
          </cell>
          <cell r="D89" t="str">
            <v>5090</v>
          </cell>
          <cell r="E89" t="str">
            <v>Discountiue</v>
          </cell>
        </row>
        <row r="90">
          <cell r="A90">
            <v>51</v>
          </cell>
          <cell r="B90" t="str">
            <v>Non -Fw</v>
          </cell>
          <cell r="C90" t="str">
            <v>Socks</v>
          </cell>
          <cell r="D90" t="str">
            <v>5102</v>
          </cell>
          <cell r="E90" t="str">
            <v>Mens Socks</v>
          </cell>
        </row>
        <row r="91">
          <cell r="A91">
            <v>51</v>
          </cell>
          <cell r="B91" t="str">
            <v>Non -Fw</v>
          </cell>
          <cell r="C91" t="str">
            <v>Socks</v>
          </cell>
          <cell r="D91" t="str">
            <v>5104</v>
          </cell>
          <cell r="E91" t="str">
            <v>Sports Socks</v>
          </cell>
        </row>
        <row r="92">
          <cell r="A92">
            <v>51</v>
          </cell>
          <cell r="B92" t="str">
            <v>Non -Fw</v>
          </cell>
          <cell r="C92" t="str">
            <v>Socks</v>
          </cell>
          <cell r="D92" t="str">
            <v>5106</v>
          </cell>
          <cell r="E92" t="str">
            <v>School Socks</v>
          </cell>
        </row>
        <row r="93">
          <cell r="A93">
            <v>51</v>
          </cell>
          <cell r="B93" t="str">
            <v>Non -Fw</v>
          </cell>
          <cell r="C93" t="str">
            <v>Socks</v>
          </cell>
          <cell r="D93" t="str">
            <v>5108</v>
          </cell>
          <cell r="E93" t="str">
            <v>Children Socks</v>
          </cell>
        </row>
        <row r="94">
          <cell r="A94">
            <v>51</v>
          </cell>
          <cell r="B94" t="str">
            <v>Non -Fw</v>
          </cell>
          <cell r="C94" t="str">
            <v>Socks</v>
          </cell>
          <cell r="D94" t="str">
            <v>5190</v>
          </cell>
          <cell r="E94" t="str">
            <v>Discountiue</v>
          </cell>
        </row>
        <row r="95">
          <cell r="A95">
            <v>52</v>
          </cell>
          <cell r="B95" t="str">
            <v>Non -Fw</v>
          </cell>
          <cell r="C95" t="str">
            <v>Accessories</v>
          </cell>
          <cell r="D95" t="str">
            <v>5202</v>
          </cell>
          <cell r="E95" t="str">
            <v>School Bags</v>
          </cell>
        </row>
        <row r="96">
          <cell r="A96">
            <v>52</v>
          </cell>
          <cell r="B96" t="str">
            <v>Non -Fw</v>
          </cell>
          <cell r="C96" t="str">
            <v>Accessories</v>
          </cell>
          <cell r="D96" t="str">
            <v>5204</v>
          </cell>
          <cell r="E96" t="str">
            <v>Ladies Bags</v>
          </cell>
        </row>
        <row r="97">
          <cell r="A97">
            <v>52</v>
          </cell>
          <cell r="B97" t="str">
            <v>Non -Fw</v>
          </cell>
          <cell r="C97" t="str">
            <v>Accessories</v>
          </cell>
          <cell r="D97" t="str">
            <v>5206</v>
          </cell>
          <cell r="E97" t="str">
            <v>Other</v>
          </cell>
        </row>
        <row r="98">
          <cell r="A98">
            <v>52</v>
          </cell>
          <cell r="B98" t="str">
            <v>Non -Fw</v>
          </cell>
          <cell r="C98" t="str">
            <v>Accessories</v>
          </cell>
          <cell r="D98" t="str">
            <v>5290</v>
          </cell>
          <cell r="E98" t="str">
            <v>Discountiue</v>
          </cell>
        </row>
        <row r="99">
          <cell r="A99">
            <v>97</v>
          </cell>
          <cell r="B99" t="str">
            <v>Clearance</v>
          </cell>
          <cell r="C99" t="str">
            <v>LIQ - NFW</v>
          </cell>
          <cell r="D99" t="str">
            <v>9798</v>
          </cell>
          <cell r="E99" t="str">
            <v>Liquidation</v>
          </cell>
        </row>
        <row r="100">
          <cell r="A100">
            <v>44</v>
          </cell>
          <cell r="B100" t="str">
            <v>Evalite</v>
          </cell>
        </row>
        <row r="101">
          <cell r="A101">
            <v>37</v>
          </cell>
          <cell r="B101" t="str">
            <v>scholle</v>
          </cell>
        </row>
        <row r="102">
          <cell r="A102">
            <v>36</v>
          </cell>
          <cell r="B102" t="str">
            <v>Hush puppies</v>
          </cell>
        </row>
      </sheetData>
      <sheetData sheetId="1" refreshError="1">
        <row r="1">
          <cell r="A1" t="str">
            <v>Basic Upper Color</v>
          </cell>
          <cell r="J1" t="str">
            <v>Brand Letter</v>
          </cell>
          <cell r="K1" t="str">
            <v>Brand</v>
          </cell>
        </row>
        <row r="2">
          <cell r="J2" t="str">
            <v>B</v>
          </cell>
          <cell r="K2" t="str">
            <v>Bata</v>
          </cell>
        </row>
        <row r="3">
          <cell r="J3" t="str">
            <v>N</v>
          </cell>
          <cell r="K3" t="str">
            <v>North Star</v>
          </cell>
        </row>
        <row r="4">
          <cell r="J4" t="str">
            <v>P</v>
          </cell>
          <cell r="K4" t="str">
            <v>Power</v>
          </cell>
        </row>
        <row r="5">
          <cell r="J5" t="str">
            <v>G</v>
          </cell>
          <cell r="K5" t="str">
            <v>Bubble Gummer</v>
          </cell>
        </row>
        <row r="6">
          <cell r="J6" t="str">
            <v>F</v>
          </cell>
          <cell r="K6" t="str">
            <v>B First</v>
          </cell>
        </row>
        <row r="7">
          <cell r="J7" t="str">
            <v>T</v>
          </cell>
          <cell r="K7" t="str">
            <v>Sportex</v>
          </cell>
        </row>
        <row r="8">
          <cell r="J8" t="str">
            <v>U</v>
          </cell>
          <cell r="K8" t="str">
            <v>Hush Puppies</v>
          </cell>
        </row>
        <row r="9">
          <cell r="J9" t="str">
            <v>J</v>
          </cell>
          <cell r="K9" t="str">
            <v>Pata Pata</v>
          </cell>
        </row>
        <row r="10">
          <cell r="J10" t="str">
            <v>D</v>
          </cell>
          <cell r="K10" t="str">
            <v>Sandark</v>
          </cell>
        </row>
        <row r="11">
          <cell r="J11" t="str">
            <v>Y</v>
          </cell>
          <cell r="K11" t="str">
            <v>Non Footwear</v>
          </cell>
        </row>
        <row r="12">
          <cell r="J12" t="str">
            <v xml:space="preserve">C </v>
          </cell>
          <cell r="K12" t="str">
            <v>Confit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>
        <row r="1">
          <cell r="A1" t="str">
            <v>New Category Number</v>
          </cell>
          <cell r="D1" t="str">
            <v>New Sub Category Number</v>
          </cell>
          <cell r="E1" t="str">
            <v>New Sub Category Name</v>
          </cell>
        </row>
        <row r="2">
          <cell r="D2" t="str">
            <v>0102</v>
          </cell>
          <cell r="E2" t="str">
            <v>GUMBOOT</v>
          </cell>
        </row>
        <row r="3">
          <cell r="D3" t="str">
            <v>0106</v>
          </cell>
          <cell r="E3" t="str">
            <v>CANVAS</v>
          </cell>
        </row>
        <row r="4">
          <cell r="D4" t="str">
            <v>0108</v>
          </cell>
          <cell r="E4" t="str">
            <v>SAFETY</v>
          </cell>
        </row>
        <row r="5">
          <cell r="D5" t="str">
            <v>0190</v>
          </cell>
          <cell r="E5" t="str">
            <v>DISCONTINUE</v>
          </cell>
        </row>
        <row r="6">
          <cell r="D6" t="str">
            <v>0202</v>
          </cell>
          <cell r="E6" t="str">
            <v>BASIC - SYNTHETIC</v>
          </cell>
        </row>
        <row r="7">
          <cell r="D7" t="str">
            <v>0204</v>
          </cell>
          <cell r="E7" t="str">
            <v>CONTEMPORARY - SYNTHETIC</v>
          </cell>
        </row>
        <row r="8">
          <cell r="D8" t="str">
            <v>0206</v>
          </cell>
          <cell r="E8" t="str">
            <v>BASIC - LEATHER</v>
          </cell>
        </row>
        <row r="9">
          <cell r="D9" t="str">
            <v>0208</v>
          </cell>
          <cell r="E9" t="str">
            <v>CONTEMPORARY - LEATHER</v>
          </cell>
        </row>
        <row r="10">
          <cell r="D10" t="str">
            <v>0290</v>
          </cell>
          <cell r="E10" t="str">
            <v>DISCONTINUE</v>
          </cell>
        </row>
        <row r="11">
          <cell r="D11" t="str">
            <v>0302</v>
          </cell>
          <cell r="E11" t="str">
            <v>BASIC SYNTHETIC</v>
          </cell>
        </row>
        <row r="12">
          <cell r="D12" t="str">
            <v>0304</v>
          </cell>
          <cell r="E12" t="str">
            <v>CONTEMPORARY - SYNTHETIC</v>
          </cell>
        </row>
        <row r="13">
          <cell r="D13" t="str">
            <v>0306</v>
          </cell>
          <cell r="E13" t="str">
            <v>LEATHER</v>
          </cell>
        </row>
        <row r="14">
          <cell r="D14" t="str">
            <v>0390</v>
          </cell>
          <cell r="E14" t="str">
            <v>DISCONTINUE</v>
          </cell>
        </row>
        <row r="15">
          <cell r="D15" t="str">
            <v>0402</v>
          </cell>
          <cell r="E15" t="str">
            <v>BASIC</v>
          </cell>
        </row>
        <row r="16">
          <cell r="D16" t="str">
            <v>0406</v>
          </cell>
          <cell r="E16" t="str">
            <v>NORTH STAR</v>
          </cell>
        </row>
        <row r="17">
          <cell r="D17" t="str">
            <v>0490</v>
          </cell>
          <cell r="E17" t="str">
            <v>DISCONTINUE</v>
          </cell>
        </row>
        <row r="18">
          <cell r="D18" t="str">
            <v>0502</v>
          </cell>
          <cell r="E18" t="str">
            <v>SANDAL BASIC</v>
          </cell>
        </row>
        <row r="19">
          <cell r="D19" t="str">
            <v>0504</v>
          </cell>
          <cell r="E19" t="str">
            <v>SANDAL CONTEMPORARY</v>
          </cell>
        </row>
        <row r="20">
          <cell r="D20" t="str">
            <v>0505</v>
          </cell>
          <cell r="E20" t="str">
            <v>SANDAL SPORTS</v>
          </cell>
        </row>
        <row r="21">
          <cell r="D21" t="str">
            <v>0506</v>
          </cell>
          <cell r="E21" t="str">
            <v>CHAPPAL BASIC</v>
          </cell>
        </row>
        <row r="22">
          <cell r="D22" t="str">
            <v>0508</v>
          </cell>
          <cell r="E22" t="str">
            <v>CHAPPAL CONTEMPORARY</v>
          </cell>
        </row>
        <row r="23">
          <cell r="D23" t="str">
            <v>0509</v>
          </cell>
          <cell r="E23" t="str">
            <v>CHAPPAL SPORTS</v>
          </cell>
        </row>
        <row r="24">
          <cell r="D24" t="str">
            <v>0590</v>
          </cell>
          <cell r="E24" t="str">
            <v>DISCONTINUE</v>
          </cell>
        </row>
        <row r="25">
          <cell r="D25" t="str">
            <v>1002</v>
          </cell>
          <cell r="E25" t="str">
            <v>BASIC</v>
          </cell>
        </row>
        <row r="26">
          <cell r="D26" t="str">
            <v>1004</v>
          </cell>
          <cell r="E26" t="str">
            <v>CONTEMPORARY</v>
          </cell>
        </row>
        <row r="27">
          <cell r="D27" t="str">
            <v>1090</v>
          </cell>
          <cell r="E27" t="str">
            <v>DISCONTINUE</v>
          </cell>
        </row>
        <row r="28">
          <cell r="D28" t="str">
            <v>1102</v>
          </cell>
          <cell r="E28" t="str">
            <v>BASIC</v>
          </cell>
        </row>
        <row r="29">
          <cell r="D29" t="str">
            <v>1104</v>
          </cell>
          <cell r="E29" t="str">
            <v>CONTEMPORARY</v>
          </cell>
        </row>
        <row r="30">
          <cell r="D30" t="str">
            <v>1190</v>
          </cell>
          <cell r="E30" t="str">
            <v>DISCONTINUE</v>
          </cell>
        </row>
        <row r="31">
          <cell r="D31" t="str">
            <v>1202</v>
          </cell>
          <cell r="E31" t="str">
            <v>BASIC</v>
          </cell>
        </row>
        <row r="32">
          <cell r="D32" t="str">
            <v>1204</v>
          </cell>
          <cell r="E32" t="str">
            <v>CONTEMPORARY</v>
          </cell>
        </row>
        <row r="33">
          <cell r="D33" t="str">
            <v>1290</v>
          </cell>
          <cell r="E33" t="str">
            <v>DISCONTINUE</v>
          </cell>
        </row>
        <row r="34">
          <cell r="D34" t="str">
            <v>1302</v>
          </cell>
          <cell r="E34" t="str">
            <v>BASIC</v>
          </cell>
        </row>
        <row r="35">
          <cell r="D35" t="str">
            <v>1306</v>
          </cell>
          <cell r="E35" t="str">
            <v>CONTEMPORARY</v>
          </cell>
        </row>
        <row r="36">
          <cell r="D36" t="str">
            <v>1390</v>
          </cell>
          <cell r="E36" t="str">
            <v>DISCONTINUE</v>
          </cell>
        </row>
        <row r="37">
          <cell r="D37" t="str">
            <v>1402</v>
          </cell>
          <cell r="E37" t="str">
            <v>SANDAL BASIC</v>
          </cell>
        </row>
        <row r="38">
          <cell r="D38" t="str">
            <v>1403</v>
          </cell>
          <cell r="E38" t="str">
            <v>SANDAL CONTEMPORARY</v>
          </cell>
        </row>
        <row r="39">
          <cell r="D39" t="str">
            <v>1404</v>
          </cell>
          <cell r="E39" t="str">
            <v>SANDAL CONFIT</v>
          </cell>
        </row>
        <row r="40">
          <cell r="D40" t="str">
            <v>1405</v>
          </cell>
          <cell r="E40" t="str">
            <v>SANDAL FASHION</v>
          </cell>
        </row>
        <row r="41">
          <cell r="D41" t="str">
            <v>1406</v>
          </cell>
          <cell r="E41" t="str">
            <v>CHAPPAL BASIC</v>
          </cell>
        </row>
        <row r="42">
          <cell r="D42" t="str">
            <v>1407</v>
          </cell>
          <cell r="E42" t="str">
            <v>CHAPPAL CONTEMPORARY</v>
          </cell>
        </row>
        <row r="43">
          <cell r="D43" t="str">
            <v>1408</v>
          </cell>
          <cell r="E43" t="str">
            <v>CHAPPAL COMFIT</v>
          </cell>
        </row>
        <row r="44">
          <cell r="D44" t="str">
            <v>1409</v>
          </cell>
          <cell r="E44" t="str">
            <v>CHAPPAL FASHION</v>
          </cell>
        </row>
        <row r="45">
          <cell r="D45" t="str">
            <v>1490</v>
          </cell>
          <cell r="E45" t="str">
            <v>DISCONTINUE</v>
          </cell>
        </row>
        <row r="46">
          <cell r="D46" t="str">
            <v>2002</v>
          </cell>
          <cell r="E46" t="str">
            <v>INFANT BOYS / GIRLS</v>
          </cell>
        </row>
        <row r="47">
          <cell r="D47" t="str">
            <v>2090</v>
          </cell>
          <cell r="E47" t="str">
            <v>DISCONTINUE</v>
          </cell>
        </row>
        <row r="48">
          <cell r="D48" t="str">
            <v>2102</v>
          </cell>
          <cell r="E48" t="str">
            <v>DRESS</v>
          </cell>
        </row>
        <row r="49">
          <cell r="D49" t="str">
            <v>2104</v>
          </cell>
          <cell r="E49" t="str">
            <v>CASUAL</v>
          </cell>
        </row>
        <row r="50">
          <cell r="D50" t="str">
            <v>2190</v>
          </cell>
          <cell r="E50" t="str">
            <v>DISCONTINUE</v>
          </cell>
        </row>
        <row r="51">
          <cell r="D51" t="str">
            <v>2202</v>
          </cell>
          <cell r="E51" t="str">
            <v>DRESS</v>
          </cell>
        </row>
        <row r="52">
          <cell r="D52" t="str">
            <v>2204</v>
          </cell>
          <cell r="E52" t="str">
            <v>CASUAL</v>
          </cell>
        </row>
        <row r="53">
          <cell r="D53" t="str">
            <v>2290</v>
          </cell>
          <cell r="E53" t="str">
            <v>DISCONTINUE</v>
          </cell>
        </row>
        <row r="54">
          <cell r="D54" t="str">
            <v>2302</v>
          </cell>
          <cell r="E54" t="str">
            <v>BATA</v>
          </cell>
        </row>
        <row r="55">
          <cell r="D55" t="str">
            <v>2304</v>
          </cell>
          <cell r="E55" t="str">
            <v>BBG</v>
          </cell>
        </row>
        <row r="56">
          <cell r="D56" t="str">
            <v>2306</v>
          </cell>
          <cell r="E56" t="str">
            <v>NORTH STAR</v>
          </cell>
        </row>
        <row r="57">
          <cell r="D57" t="str">
            <v>2390</v>
          </cell>
          <cell r="E57" t="str">
            <v>DISCONTINUE</v>
          </cell>
        </row>
        <row r="58">
          <cell r="D58" t="str">
            <v>2402</v>
          </cell>
          <cell r="E58" t="str">
            <v>SANDAL - BOYS</v>
          </cell>
        </row>
        <row r="59">
          <cell r="D59" t="str">
            <v>2404</v>
          </cell>
          <cell r="E59" t="str">
            <v>CHAPPAL - BOYS</v>
          </cell>
        </row>
        <row r="60">
          <cell r="D60" t="str">
            <v>2406</v>
          </cell>
          <cell r="E60" t="str">
            <v>SANDAL - GIRL'S</v>
          </cell>
        </row>
        <row r="61">
          <cell r="D61" t="str">
            <v>2408</v>
          </cell>
          <cell r="E61" t="str">
            <v>CHAPPAL - GIRL'S</v>
          </cell>
        </row>
        <row r="62">
          <cell r="D62" t="str">
            <v>2490</v>
          </cell>
          <cell r="E62" t="str">
            <v>DISCONTINUE</v>
          </cell>
        </row>
        <row r="63">
          <cell r="D63" t="str">
            <v>3102</v>
          </cell>
          <cell r="E63" t="str">
            <v>CEMENTED</v>
          </cell>
        </row>
        <row r="64">
          <cell r="D64" t="str">
            <v>3106</v>
          </cell>
          <cell r="E64" t="str">
            <v>CANVAS</v>
          </cell>
        </row>
        <row r="65">
          <cell r="D65" t="str">
            <v>3108</v>
          </cell>
          <cell r="E65" t="str">
            <v>DIP</v>
          </cell>
        </row>
        <row r="66">
          <cell r="D66" t="str">
            <v>3190</v>
          </cell>
          <cell r="E66" t="str">
            <v>DISCONTINUE</v>
          </cell>
        </row>
        <row r="67">
          <cell r="D67" t="str">
            <v>3502</v>
          </cell>
          <cell r="E67" t="str">
            <v>MENS - BASIC</v>
          </cell>
        </row>
        <row r="68">
          <cell r="D68" t="str">
            <v>3504</v>
          </cell>
          <cell r="E68" t="str">
            <v>MEN'S SPECIALIZED</v>
          </cell>
        </row>
        <row r="69">
          <cell r="D69" t="str">
            <v>3506</v>
          </cell>
          <cell r="E69" t="str">
            <v>MEN'S - LIFE STYLE</v>
          </cell>
        </row>
        <row r="70">
          <cell r="D70" t="str">
            <v>3512</v>
          </cell>
          <cell r="E70" t="str">
            <v>LADIES - BASIC</v>
          </cell>
        </row>
        <row r="71">
          <cell r="D71" t="str">
            <v>3514</v>
          </cell>
          <cell r="E71" t="str">
            <v>LADIES - SPECIALIZED</v>
          </cell>
        </row>
        <row r="72">
          <cell r="D72" t="str">
            <v>3516</v>
          </cell>
          <cell r="E72" t="str">
            <v>LADIES - LIFE STYLE</v>
          </cell>
        </row>
        <row r="73">
          <cell r="D73" t="str">
            <v>3522</v>
          </cell>
          <cell r="E73" t="str">
            <v>CHILDREN - RUNNING</v>
          </cell>
        </row>
        <row r="74">
          <cell r="D74" t="str">
            <v>3590</v>
          </cell>
          <cell r="E74" t="str">
            <v>DISCONTINUE - M- L - C</v>
          </cell>
        </row>
        <row r="75">
          <cell r="D75" t="str">
            <v>4202</v>
          </cell>
          <cell r="E75" t="str">
            <v>Men's Basic</v>
          </cell>
        </row>
        <row r="76">
          <cell r="D76" t="str">
            <v>4204</v>
          </cell>
          <cell r="E76" t="str">
            <v>Mens Fashion</v>
          </cell>
        </row>
        <row r="77">
          <cell r="D77" t="str">
            <v>4206</v>
          </cell>
          <cell r="E77" t="str">
            <v>Ladies Basic</v>
          </cell>
        </row>
        <row r="78">
          <cell r="D78" t="str">
            <v>4207</v>
          </cell>
          <cell r="E78" t="str">
            <v>Ladies Fashion</v>
          </cell>
        </row>
        <row r="79">
          <cell r="D79" t="str">
            <v>4208</v>
          </cell>
          <cell r="E79" t="str">
            <v>Childrens</v>
          </cell>
        </row>
        <row r="80">
          <cell r="D80" t="str">
            <v>4290</v>
          </cell>
          <cell r="E80" t="str">
            <v>DISCONTINUE</v>
          </cell>
        </row>
        <row r="81">
          <cell r="D81" t="str">
            <v>4302</v>
          </cell>
          <cell r="E81" t="str">
            <v>Men's</v>
          </cell>
        </row>
        <row r="82">
          <cell r="D82" t="str">
            <v>4304</v>
          </cell>
          <cell r="E82" t="str">
            <v>Ladies</v>
          </cell>
        </row>
        <row r="83">
          <cell r="D83" t="str">
            <v>4306</v>
          </cell>
          <cell r="E83" t="str">
            <v>Children</v>
          </cell>
        </row>
        <row r="84">
          <cell r="D84" t="str">
            <v>4390</v>
          </cell>
          <cell r="E84" t="str">
            <v>Discountiue</v>
          </cell>
        </row>
        <row r="85">
          <cell r="D85" t="str">
            <v>4800</v>
          </cell>
          <cell r="E85" t="str">
            <v>Factory Seconds</v>
          </cell>
        </row>
        <row r="86">
          <cell r="D86" t="str">
            <v>4898</v>
          </cell>
          <cell r="E86" t="str">
            <v>Liquidation</v>
          </cell>
        </row>
        <row r="87">
          <cell r="D87" t="str">
            <v>5002</v>
          </cell>
          <cell r="E87" t="str">
            <v>POLISH</v>
          </cell>
        </row>
        <row r="88">
          <cell r="D88" t="str">
            <v>5004</v>
          </cell>
          <cell r="E88" t="str">
            <v>Shoe Accessories</v>
          </cell>
        </row>
        <row r="89">
          <cell r="D89" t="str">
            <v>5090</v>
          </cell>
          <cell r="E89" t="str">
            <v>Discountiue</v>
          </cell>
        </row>
        <row r="90">
          <cell r="D90" t="str">
            <v>5102</v>
          </cell>
          <cell r="E90" t="str">
            <v>Mens Socks</v>
          </cell>
        </row>
        <row r="91">
          <cell r="D91" t="str">
            <v>5104</v>
          </cell>
          <cell r="E91" t="str">
            <v>Sports Socks</v>
          </cell>
        </row>
        <row r="92">
          <cell r="D92" t="str">
            <v>5106</v>
          </cell>
          <cell r="E92" t="str">
            <v>School Socks</v>
          </cell>
        </row>
        <row r="93">
          <cell r="D93" t="str">
            <v>5108</v>
          </cell>
          <cell r="E93" t="str">
            <v>Children Socks</v>
          </cell>
        </row>
        <row r="94">
          <cell r="D94" t="str">
            <v>5190</v>
          </cell>
          <cell r="E94" t="str">
            <v>Discountiue</v>
          </cell>
        </row>
        <row r="95">
          <cell r="D95" t="str">
            <v>5202</v>
          </cell>
          <cell r="E95" t="str">
            <v>School Bags</v>
          </cell>
        </row>
        <row r="96">
          <cell r="D96" t="str">
            <v>5204</v>
          </cell>
          <cell r="E96" t="str">
            <v>Ladies Bags</v>
          </cell>
        </row>
        <row r="97">
          <cell r="D97" t="str">
            <v>5206</v>
          </cell>
          <cell r="E97" t="str">
            <v>Other</v>
          </cell>
        </row>
        <row r="98">
          <cell r="D98" t="str">
            <v>5290</v>
          </cell>
          <cell r="E98" t="str">
            <v>Discountiue</v>
          </cell>
        </row>
        <row r="99">
          <cell r="D99" t="str">
            <v>9798</v>
          </cell>
          <cell r="E99" t="str">
            <v>Liquidation</v>
          </cell>
        </row>
      </sheetData>
      <sheetData sheetId="1" refreshError="1">
        <row r="1">
          <cell r="A1" t="str">
            <v>Basic Upper Color</v>
          </cell>
          <cell r="B1" t="str">
            <v>Basic Upper Color</v>
          </cell>
          <cell r="G1" t="str">
            <v>Basic Upper Material</v>
          </cell>
          <cell r="H1" t="str">
            <v>Basic Upper Material</v>
          </cell>
        </row>
        <row r="2">
          <cell r="A2">
            <v>0</v>
          </cell>
          <cell r="B2" t="str">
            <v>Natural Multi Color</v>
          </cell>
          <cell r="G2">
            <v>0</v>
          </cell>
          <cell r="H2" t="str">
            <v>All Other</v>
          </cell>
        </row>
        <row r="3">
          <cell r="A3">
            <v>1</v>
          </cell>
          <cell r="B3" t="str">
            <v>Silver or White</v>
          </cell>
          <cell r="G3">
            <v>1</v>
          </cell>
          <cell r="H3" t="str">
            <v>Synthetic</v>
          </cell>
        </row>
        <row r="4">
          <cell r="A4">
            <v>2</v>
          </cell>
          <cell r="B4" t="str">
            <v>Grey</v>
          </cell>
          <cell r="G4">
            <v>2</v>
          </cell>
          <cell r="H4" t="str">
            <v>Plastic</v>
          </cell>
        </row>
        <row r="5">
          <cell r="A5">
            <v>3</v>
          </cell>
          <cell r="B5" t="str">
            <v>Tan Light Brown</v>
          </cell>
          <cell r="G5">
            <v>3</v>
          </cell>
          <cell r="H5" t="str">
            <v>Suede</v>
          </cell>
        </row>
        <row r="6">
          <cell r="A6">
            <v>4</v>
          </cell>
          <cell r="B6" t="str">
            <v>Brown</v>
          </cell>
          <cell r="G6">
            <v>4</v>
          </cell>
          <cell r="H6" t="str">
            <v>Smooth Leather</v>
          </cell>
        </row>
        <row r="7">
          <cell r="A7">
            <v>5</v>
          </cell>
          <cell r="B7" t="str">
            <v>Red</v>
          </cell>
          <cell r="G7">
            <v>5</v>
          </cell>
          <cell r="H7" t="str">
            <v>Printed Leather</v>
          </cell>
        </row>
        <row r="8">
          <cell r="A8">
            <v>6</v>
          </cell>
          <cell r="B8" t="str">
            <v>Black</v>
          </cell>
          <cell r="G8">
            <v>6</v>
          </cell>
          <cell r="H8" t="str">
            <v>Leather</v>
          </cell>
        </row>
        <row r="9">
          <cell r="A9">
            <v>7</v>
          </cell>
          <cell r="B9" t="str">
            <v>Green</v>
          </cell>
          <cell r="G9">
            <v>7</v>
          </cell>
          <cell r="H9" t="str">
            <v>Rubber</v>
          </cell>
        </row>
        <row r="10">
          <cell r="A10">
            <v>8</v>
          </cell>
          <cell r="B10" t="str">
            <v>Yellow Or Beige or Gold</v>
          </cell>
          <cell r="G10">
            <v>8</v>
          </cell>
          <cell r="H10" t="str">
            <v>Patent</v>
          </cell>
        </row>
        <row r="11">
          <cell r="A11">
            <v>9</v>
          </cell>
          <cell r="B11" t="str">
            <v>Blue</v>
          </cell>
          <cell r="G11">
            <v>9</v>
          </cell>
          <cell r="H11" t="str">
            <v>Textile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3456.872315393521" createdVersion="6" refreshedVersion="6" minRefreshableVersion="3" recordCount="54" xr:uid="{4C52E655-1678-4780-9456-98BA68D2098A}">
  <cacheSource type="worksheet">
    <worksheetSource ref="A1:AV1048576" sheet="MasterSheet"/>
  </cacheSource>
  <cacheFields count="38">
    <cacheField name="Article No" numFmtId="0">
      <sharedItems containsString="0" containsBlank="1" containsNumber="1" containsInteger="1" minValue="5613514" maxValue="8719045" count="42">
        <n v="5613514"/>
        <n v="5616514"/>
        <n v="5618554"/>
        <n v="5712116"/>
        <n v="5714116"/>
        <n v="5715199"/>
        <n v="5716519"/>
        <n v="5719199"/>
        <n v="5899543"/>
        <n v="6515142"/>
        <n v="6516142"/>
        <n v="6611155"/>
        <n v="6618155"/>
        <n v="6712103"/>
        <n v="6715103"/>
        <n v="6743930"/>
        <n v="8216573"/>
        <n v="8216665"/>
        <n v="8246009"/>
        <n v="8312115"/>
        <n v="8316114"/>
        <n v="8316118"/>
        <n v="8319114"/>
        <n v="8319115"/>
        <n v="8513557"/>
        <n v="8514009"/>
        <n v="8514529"/>
        <n v="8516529"/>
        <n v="8516550"/>
        <n v="8516556"/>
        <n v="8516557"/>
        <n v="8516631"/>
        <n v="8516766"/>
        <n v="8544002"/>
        <n v="8546001"/>
        <n v="8614007"/>
        <n v="8619130"/>
        <n v="8619825"/>
        <n v="8713582"/>
        <n v="8716019"/>
        <n v="8719045"/>
        <m/>
      </sharedItems>
    </cacheField>
    <cacheField name="cat" numFmtId="0">
      <sharedItems containsString="0" containsBlank="1" containsNumber="1" containsInteger="1" minValue="2" maxValue="37"/>
    </cacheField>
    <cacheField name="subcat" numFmtId="0">
      <sharedItems containsString="0" containsBlank="1" containsNumber="1" containsInteger="1" minValue="2" maxValue="37"/>
    </cacheField>
    <cacheField name="Auto ID" numFmtId="0">
      <sharedItems containsBlank="1"/>
    </cacheField>
    <cacheField name="Primary Category" numFmtId="0">
      <sharedItems containsBlank="1"/>
    </cacheField>
    <cacheField name="New Category Name" numFmtId="0">
      <sharedItems containsBlank="1"/>
    </cacheField>
    <cacheField name="New Sub Category Number" numFmtId="0">
      <sharedItems containsBlank="1"/>
    </cacheField>
    <cacheField name="New Sub Category Name" numFmtId="0">
      <sharedItems containsBlank="1"/>
    </cacheField>
    <cacheField name="Group" numFmtId="0">
      <sharedItems containsString="0" containsBlank="1" containsNumber="1" containsInteger="1" minValue="5" maxValue="8"/>
    </cacheField>
    <cacheField name="Type of article" numFmtId="0">
      <sharedItems containsString="0" containsBlank="1" containsNumber="1" containsInteger="1" minValue="2" maxValue="8"/>
    </cacheField>
    <cacheField name="Basic Upper Material" numFmtId="0">
      <sharedItems containsString="0" containsBlank="1" containsNumber="1" containsInteger="1" minValue="1" maxValue="9"/>
    </cacheField>
    <cacheField name="Basic Color" numFmtId="0">
      <sharedItems containsString="0" containsBlank="1" containsNumber="1" containsInteger="1" minValue="1" maxValue="9"/>
    </cacheField>
    <cacheField name="Sourcing" numFmtId="0">
      <sharedItems containsString="0" containsBlank="1" containsNumber="1" containsInteger="1" minValue="0" maxValue="9"/>
    </cacheField>
    <cacheField name="Auto Number" numFmtId="0">
      <sharedItems containsBlank="1"/>
    </cacheField>
    <cacheField name="Name" numFmtId="0">
      <sharedItems containsBlank="1"/>
    </cacheField>
    <cacheField name="Brand Letter" numFmtId="0">
      <sharedItems containsBlank="1"/>
    </cacheField>
    <cacheField name="Brand Name" numFmtId="0">
      <sharedItems containsBlank="1"/>
    </cacheField>
    <cacheField name="Type of Wear" numFmtId="0">
      <sharedItems containsBlank="1"/>
    </cacheField>
    <cacheField name="Material" numFmtId="0">
      <sharedItems containsBlank="1"/>
    </cacheField>
    <cacheField name="Size 3" numFmtId="1">
      <sharedItems containsString="0" containsBlank="1" containsNumber="1" containsInteger="1" minValue="1" maxValue="1"/>
    </cacheField>
    <cacheField name="Size 4" numFmtId="1">
      <sharedItems containsString="0" containsBlank="1" containsNumber="1" containsInteger="1" minValue="1" maxValue="2"/>
    </cacheField>
    <cacheField name="Size 5" numFmtId="1">
      <sharedItems containsString="0" containsBlank="1" containsNumber="1" containsInteger="1" minValue="4" maxValue="4"/>
    </cacheField>
    <cacheField name="Size 6" numFmtId="1">
      <sharedItems containsString="0" containsBlank="1" containsNumber="1" containsInteger="1" minValue="1" maxValue="4"/>
    </cacheField>
    <cacheField name="Size 7" numFmtId="1">
      <sharedItems containsString="0" containsBlank="1" containsNumber="1" containsInteger="1" minValue="1" maxValue="4"/>
    </cacheField>
    <cacheField name="Size 8" numFmtId="1">
      <sharedItems containsString="0" containsBlank="1" containsNumber="1" containsInteger="1" minValue="1" maxValue="8"/>
    </cacheField>
    <cacheField name="Size 9" numFmtId="1">
      <sharedItems containsString="0" containsBlank="1" containsNumber="1" containsInteger="1" minValue="1" maxValue="6"/>
    </cacheField>
    <cacheField name="Size 10" numFmtId="1">
      <sharedItems containsString="0" containsBlank="1" containsNumber="1" containsInteger="1" minValue="2" maxValue="4"/>
    </cacheField>
    <cacheField name="Total Stock" numFmtId="1">
      <sharedItems containsString="0" containsBlank="1" containsNumber="1" containsInteger="1" minValue="8" maxValue="24"/>
    </cacheField>
    <cacheField name="Gender" numFmtId="0">
      <sharedItems containsBlank="1"/>
    </cacheField>
    <cacheField name="Color" numFmtId="0">
      <sharedItems containsBlank="1"/>
    </cacheField>
    <cacheField name="Product Name on Website" numFmtId="0">
      <sharedItems containsBlank="1"/>
    </cacheField>
    <cacheField name="Product Description" numFmtId="0">
      <sharedItems containsBlank="1" longText="1"/>
    </cacheField>
    <cacheField name="MRP" numFmtId="0">
      <sharedItems containsString="0" containsBlank="1" containsNumber="1" containsInteger="1" minValue="1199" maxValue="6999"/>
    </cacheField>
    <cacheField name="Image 1" numFmtId="0">
      <sharedItems containsBlank="1"/>
    </cacheField>
    <cacheField name="Image 2" numFmtId="0">
      <sharedItems containsBlank="1"/>
    </cacheField>
    <cacheField name="Image 3" numFmtId="0">
      <sharedItems containsBlank="1"/>
    </cacheField>
    <cacheField name="Image 4" numFmtId="0">
      <sharedItems containsBlank="1"/>
    </cacheField>
    <cacheField name="|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">
  <r>
    <x v="0"/>
    <n v="14"/>
    <n v="14"/>
    <e v="#N/A"/>
    <s v="Womens"/>
    <s v="Summer"/>
    <s v="14014"/>
    <e v="#N/A"/>
    <n v="5"/>
    <n v="6"/>
    <n v="1"/>
    <n v="3"/>
    <n v="5"/>
    <s v="14"/>
    <s v="NEELIYA-S"/>
    <s v="B"/>
    <s v="Bata"/>
    <s v="Sandals"/>
    <s v="Synthetic"/>
    <n v="1"/>
    <n v="2"/>
    <n v="4"/>
    <n v="3"/>
    <n v="2"/>
    <m/>
    <m/>
    <m/>
    <n v="12"/>
    <s v="Women's"/>
    <s v="Tan Light Brown"/>
    <s v="Bata Women's Tan Light Brown Sandals"/>
    <s v="&lt;h3&gt;&lt;strong&gt;Bata Women's Tan Light Brown Sandals&lt;/strong&gt;&lt;/h3&gt;&lt;ul&gt;&lt;li&gt;Article Code - *5613514&lt;/li&gt;&lt;li&gt;Gender - Women's&lt;/li&gt;&lt;li&gt;Type of Wear -Sandals&lt;/li&gt;&lt;li&gt;Color - Tan Light Brown&lt;/li&gt; &lt;li&gt;Material -Synthetic&lt;/li&gt;&lt;li&gt;Brand - Bata&lt;/li&gt; &lt;li&gt;Package include 1X pair of shoes&lt;/li&gt;&lt;/ul&gt;"/>
    <n v="1299"/>
    <s v="https://bata.lk/wp-content/uploads/2018/Set%2014/5613514_1.JPG"/>
    <s v="https://bata.lk/wp-content/uploads/2018/Set%2014/5613514_2.JPG"/>
    <s v="https://bata.lk/wp-content/uploads/2018/Set%2014/5613514_3.JPG"/>
    <s v="https://bata.lk/wp-content/uploads/2018/Set%2014/5613514_4.JPG"/>
    <s v="https://bata.lk/wp-content/uploads/2018/Set%2014/5613514_1.JPG|https://bata.lk/wp-content/uploads/2018/Set%2014/5613514_2.JPG|https://bata.lk/wp-content/uploads/2018/Set%2014/5613514_3.JPG|https://bata.lk/wp-content/uploads/2018/Set%2014/5613514_4.JPG"/>
  </r>
  <r>
    <x v="1"/>
    <n v="14"/>
    <n v="14"/>
    <e v="#N/A"/>
    <s v="Womens"/>
    <s v="Summer"/>
    <s v="14014"/>
    <e v="#N/A"/>
    <n v="5"/>
    <n v="6"/>
    <n v="1"/>
    <n v="6"/>
    <n v="5"/>
    <s v="14"/>
    <s v="NEELIYA-S"/>
    <s v="B"/>
    <s v="Bata"/>
    <s v="Sandals"/>
    <s v="Synthetic"/>
    <n v="1"/>
    <n v="2"/>
    <n v="4"/>
    <n v="3"/>
    <n v="2"/>
    <m/>
    <m/>
    <m/>
    <n v="12"/>
    <s v="Women's"/>
    <s v="Black"/>
    <s v="Bata Women's Black Sandals"/>
    <s v="&lt;h3&gt;&lt;strong&gt;Bata Women's Black Sandals&lt;/strong&gt;&lt;/h3&gt;&lt;ul&gt;&lt;li&gt;Article Code - *5616514&lt;/li&gt;&lt;li&gt;Gender - Women's&lt;/li&gt;&lt;li&gt;Type of Wear -Sandals&lt;/li&gt;&lt;li&gt;Color - Black&lt;/li&gt; &lt;li&gt;Material -Synthetic&lt;/li&gt;&lt;li&gt;Brand - Bata&lt;/li&gt; &lt;li&gt;Package include 1X pair of shoes&lt;/li&gt;&lt;/ul&gt;"/>
    <n v="1299"/>
    <s v="https://bata.lk/wp-content/uploads/2018/Set%2014/5616514_1.JPG"/>
    <s v="https://bata.lk/wp-content/uploads/2018/Set%2014/5616514_2.JPG"/>
    <s v="https://bata.lk/wp-content/uploads/2018/Set%2014/5616514_3.JPG"/>
    <s v="https://bata.lk/wp-content/uploads/2018/Set%2014/5616514_4.JPG"/>
    <s v="https://bata.lk/wp-content/uploads/2018/Set%2014/5616514_1.JPG|https://bata.lk/wp-content/uploads/2018/Set%2014/5616514_2.JPG|https://bata.lk/wp-content/uploads/2018/Set%2014/5616514_3.JPG|https://bata.lk/wp-content/uploads/2018/Set%2014/5616514_4.JPG"/>
  </r>
  <r>
    <x v="2"/>
    <n v="14"/>
    <n v="14"/>
    <e v="#N/A"/>
    <s v="Womens"/>
    <s v="Summer"/>
    <s v="14014"/>
    <e v="#N/A"/>
    <n v="5"/>
    <n v="6"/>
    <n v="1"/>
    <n v="8"/>
    <n v="5"/>
    <s v="54"/>
    <s v="NAGOYA - S"/>
    <s v="B"/>
    <s v="Bata"/>
    <s v="Sandals"/>
    <s v="Synthetic"/>
    <n v="1"/>
    <n v="2"/>
    <n v="4"/>
    <n v="3"/>
    <n v="2"/>
    <m/>
    <m/>
    <m/>
    <n v="12"/>
    <s v="Women's"/>
    <s v="Yellow Or Beige or Gold"/>
    <s v="Bata Women's Yellow Or Beige or Gold Sandals"/>
    <s v="&lt;h3&gt;&lt;strong&gt;Bata Women's Yellow Or Beige or Gold Sandals&lt;/strong&gt;&lt;/h3&gt;&lt;ul&gt;&lt;li&gt;Article Code - *5618554&lt;/li&gt;&lt;li&gt;Gender - Women's&lt;/li&gt;&lt;li&gt;Type of Wear -Sandals&lt;/li&gt;&lt;li&gt;Color - Yellow Or Beige or Gold&lt;/li&gt; &lt;li&gt;Material -Synthetic&lt;/li&gt;&lt;li&gt;Brand - Bata&lt;/li&gt; &lt;li&gt;Package include 1X pair of shoes&lt;/li&gt;&lt;/ul&gt;"/>
    <n v="1499"/>
    <s v="https://bata.lk/wp-content/uploads/2018/Set%2014/5618554_1.JPG"/>
    <s v="https://bata.lk/wp-content/uploads/2018/Set%2014/5618554_2.JPG"/>
    <s v="https://bata.lk/wp-content/uploads/2018/Set%2014/5618554_3.JPG"/>
    <s v="https://bata.lk/wp-content/uploads/2018/Set%2014/5618554_4.JPG"/>
    <s v="https://bata.lk/wp-content/uploads/2018/Set%2014/5618554_1.JPG|https://bata.lk/wp-content/uploads/2018/Set%2014/5618554_2.JPG|https://bata.lk/wp-content/uploads/2018/Set%2014/5618554_3.JPG|https://bata.lk/wp-content/uploads/2018/Set%2014/5618554_4.JPG"/>
  </r>
  <r>
    <x v="3"/>
    <n v="14"/>
    <n v="14"/>
    <e v="#N/A"/>
    <s v="Womens"/>
    <s v="Summer"/>
    <s v="14014"/>
    <e v="#N/A"/>
    <n v="5"/>
    <n v="7"/>
    <n v="1"/>
    <n v="2"/>
    <n v="1"/>
    <s v="16"/>
    <s v="CARLENE"/>
    <s v="C"/>
    <s v="Bata Comfit"/>
    <s v="Sandals"/>
    <s v="Synthetic"/>
    <n v="1"/>
    <n v="1"/>
    <n v="4"/>
    <n v="3"/>
    <n v="2"/>
    <n v="1"/>
    <m/>
    <m/>
    <n v="12"/>
    <s v="Women's"/>
    <s v="Grey"/>
    <s v="Bata Comfit Women's Grey Sandals"/>
    <s v="&lt;h3&gt;&lt;strong&gt;Bata Comfit Women's Grey Sandals&lt;/strong&gt;&lt;/h3&gt;&lt;ul&gt;&lt;li&gt;Article Code - *5712116&lt;/li&gt;&lt;li&gt;Gender - Women's&lt;/li&gt;&lt;li&gt;Type of Wear -Sandals&lt;/li&gt;&lt;li&gt;Color - Grey&lt;/li&gt; &lt;li&gt;Material -Synthetic&lt;/li&gt;&lt;li&gt;Brand - Bata Comfit&lt;/li&gt; &lt;li&gt;Package include 1X pair of shoes&lt;/li&gt;&lt;/ul&gt;"/>
    <n v="4499"/>
    <s v="https://bata.lk/wp-content/uploads/2018/Set%2014/5712116_1.JPG"/>
    <s v="https://bata.lk/wp-content/uploads/2018/Set%2014/5712116_2.JPG"/>
    <s v="https://bata.lk/wp-content/uploads/2018/Set%2014/5712116_3.JPG"/>
    <s v="https://bata.lk/wp-content/uploads/2018/Set%2014/5712116_4.JPG"/>
    <s v="https://bata.lk/wp-content/uploads/2018/Set%2014/5712116_1.JPG|https://bata.lk/wp-content/uploads/2018/Set%2014/5712116_2.JPG|https://bata.lk/wp-content/uploads/2018/Set%2014/5712116_3.JPG|https://bata.lk/wp-content/uploads/2018/Set%2014/5712116_4.JPG"/>
  </r>
  <r>
    <x v="4"/>
    <n v="14"/>
    <n v="14"/>
    <e v="#N/A"/>
    <s v="Womens"/>
    <s v="Summer"/>
    <s v="14014"/>
    <e v="#N/A"/>
    <n v="5"/>
    <n v="7"/>
    <n v="1"/>
    <n v="4"/>
    <n v="1"/>
    <s v="16"/>
    <s v="CARLENE"/>
    <s v="C"/>
    <s v="Bata Comfit"/>
    <s v="Sandals"/>
    <s v="Synthetic"/>
    <n v="1"/>
    <n v="1"/>
    <n v="4"/>
    <n v="3"/>
    <n v="2"/>
    <n v="1"/>
    <m/>
    <m/>
    <n v="12"/>
    <s v="Women's"/>
    <s v="Brown"/>
    <s v="Bata Comfit Women's Brown Sandals"/>
    <s v="&lt;h3&gt;&lt;strong&gt;Bata Comfit Women's Brown Sandals&lt;/strong&gt;&lt;/h3&gt;&lt;ul&gt;&lt;li&gt;Article Code - *5714116&lt;/li&gt;&lt;li&gt;Gender - Women's&lt;/li&gt;&lt;li&gt;Type of Wear -Sandals&lt;/li&gt;&lt;li&gt;Color - Brown&lt;/li&gt; &lt;li&gt;Material -Synthetic&lt;/li&gt;&lt;li&gt;Brand - Bata Comfit&lt;/li&gt; &lt;li&gt;Package include 1X pair of shoes&lt;/li&gt;&lt;/ul&gt;"/>
    <n v="4499"/>
    <s v="https://bata.lk/wp-content/uploads/2018/Set%2014/5714116_1.JPG"/>
    <s v="https://bata.lk/wp-content/uploads/2018/Set%2014/5714116_2.JPG"/>
    <s v="https://bata.lk/wp-content/uploads/2018/Set%2014/5714116_3.JPG"/>
    <s v="https://bata.lk/wp-content/uploads/2018/Set%2014/5714116_4.JPG"/>
    <s v="https://bata.lk/wp-content/uploads/2018/Set%2014/5714116_1.JPG|https://bata.lk/wp-content/uploads/2018/Set%2014/5714116_2.JPG|https://bata.lk/wp-content/uploads/2018/Set%2014/5714116_3.JPG|https://bata.lk/wp-content/uploads/2018/Set%2014/5714116_4.JPG"/>
  </r>
  <r>
    <x v="5"/>
    <n v="14"/>
    <n v="14"/>
    <e v="#N/A"/>
    <s v="Womens"/>
    <s v="Summer"/>
    <s v="14014"/>
    <e v="#N/A"/>
    <n v="5"/>
    <n v="7"/>
    <n v="1"/>
    <n v="5"/>
    <n v="1"/>
    <s v="99"/>
    <s v="CARLENE"/>
    <s v="C"/>
    <s v="Bata Comfit"/>
    <s v="Sandals"/>
    <s v="Synthetic"/>
    <n v="1"/>
    <n v="1"/>
    <n v="4"/>
    <n v="3"/>
    <n v="2"/>
    <n v="1"/>
    <m/>
    <m/>
    <n v="12"/>
    <s v="Women's"/>
    <s v="Red"/>
    <s v="Bata Comfit Women's Red Sandals"/>
    <s v="&lt;h3&gt;&lt;strong&gt;Bata Comfit Women's Red Sandals&lt;/strong&gt;&lt;/h3&gt;&lt;ul&gt;&lt;li&gt;Article Code - *5715199&lt;/li&gt;&lt;li&gt;Gender - Women's&lt;/li&gt;&lt;li&gt;Type of Wear -Sandals&lt;/li&gt;&lt;li&gt;Color - Red&lt;/li&gt; &lt;li&gt;Material -Synthetic&lt;/li&gt;&lt;li&gt;Brand - Bata Comfit&lt;/li&gt; &lt;li&gt;Package include 1X pair of shoes&lt;/li&gt;&lt;/ul&gt;"/>
    <n v="4499"/>
    <s v="https://bata.lk/wp-content/uploads/2018/Set%2014/5715199_1.JPG"/>
    <s v="https://bata.lk/wp-content/uploads/2018/Set%2014/5715199_2.JPG"/>
    <s v="https://bata.lk/wp-content/uploads/2018/Set%2014/5715199_3.JPG"/>
    <s v="https://bata.lk/wp-content/uploads/2018/Set%2014/5715199_4.JPG"/>
    <s v="https://bata.lk/wp-content/uploads/2018/Set%2014/5715199_1.JPG|https://bata.lk/wp-content/uploads/2018/Set%2014/5715199_2.JPG|https://bata.lk/wp-content/uploads/2018/Set%2014/5715199_3.JPG|https://bata.lk/wp-content/uploads/2018/Set%2014/5715199_4.JPG"/>
  </r>
  <r>
    <x v="6"/>
    <n v="14"/>
    <n v="14"/>
    <e v="#N/A"/>
    <s v="Womens"/>
    <s v="Summer"/>
    <s v="14014"/>
    <e v="#N/A"/>
    <n v="5"/>
    <n v="7"/>
    <n v="1"/>
    <n v="6"/>
    <n v="5"/>
    <s v="19"/>
    <s v="LEXA-BOW-NEW"/>
    <s v="B"/>
    <s v="Bata"/>
    <s v="Sandals"/>
    <s v="Synthetic"/>
    <n v="1"/>
    <n v="1"/>
    <n v="4"/>
    <n v="3"/>
    <n v="2"/>
    <n v="1"/>
    <m/>
    <m/>
    <n v="12"/>
    <s v="Women's"/>
    <s v="Black"/>
    <s v="Bata Women's Black Sandals"/>
    <s v="&lt;h3&gt;&lt;strong&gt;Bata Women's Black Sandals&lt;/strong&gt;&lt;/h3&gt;&lt;ul&gt;&lt;li&gt;Article Code - *5716519&lt;/li&gt;&lt;li&gt;Gender - Women's&lt;/li&gt;&lt;li&gt;Type of Wear -Sandals&lt;/li&gt;&lt;li&gt;Color - Black&lt;/li&gt; &lt;li&gt;Material -Synthetic&lt;/li&gt;&lt;li&gt;Brand - Bata&lt;/li&gt; &lt;li&gt;Package include 1X pair of shoes&lt;/li&gt;&lt;/ul&gt;"/>
    <n v="1299"/>
    <s v="https://bata.lk/wp-content/uploads/2018/Set%2014/5716519_1.JPG"/>
    <s v="https://bata.lk/wp-content/uploads/2018/Set%2014/5716519_2.JPG"/>
    <s v="https://bata.lk/wp-content/uploads/2018/Set%2014/5716519_3.JPG"/>
    <s v="https://bata.lk/wp-content/uploads/2018/Set%2014/5716519_4.JPG"/>
    <s v="https://bata.lk/wp-content/uploads/2018/Set%2014/5716519_1.JPG|https://bata.lk/wp-content/uploads/2018/Set%2014/5716519_2.JPG|https://bata.lk/wp-content/uploads/2018/Set%2014/5716519_3.JPG|https://bata.lk/wp-content/uploads/2018/Set%2014/5716519_4.JPG"/>
  </r>
  <r>
    <x v="7"/>
    <n v="14"/>
    <n v="14"/>
    <e v="#N/A"/>
    <s v="Womens"/>
    <s v="Summer"/>
    <s v="14014"/>
    <e v="#N/A"/>
    <n v="5"/>
    <n v="7"/>
    <n v="1"/>
    <n v="9"/>
    <n v="1"/>
    <s v="99"/>
    <s v="CARLENE"/>
    <s v="C"/>
    <s v="Bata Comfit"/>
    <s v="Sandals"/>
    <s v="Synthetic"/>
    <n v="1"/>
    <n v="1"/>
    <n v="4"/>
    <n v="3"/>
    <n v="2"/>
    <n v="1"/>
    <m/>
    <m/>
    <n v="12"/>
    <s v="Women's"/>
    <s v="Blue"/>
    <s v="Bata Comfit Women's Blue Sandals"/>
    <s v="&lt;h3&gt;&lt;strong&gt;Bata Comfit Women's Blue Sandals&lt;/strong&gt;&lt;/h3&gt;&lt;ul&gt;&lt;li&gt;Article Code - *5719199&lt;/li&gt;&lt;li&gt;Gender - Women's&lt;/li&gt;&lt;li&gt;Type of Wear -Sandals&lt;/li&gt;&lt;li&gt;Color - Blue&lt;/li&gt; &lt;li&gt;Material -Synthetic&lt;/li&gt;&lt;li&gt;Brand - Bata Comfit&lt;/li&gt; &lt;li&gt;Package include 1X pair of shoes&lt;/li&gt;&lt;/ul&gt;"/>
    <n v="4499"/>
    <s v="https://bata.lk/wp-content/uploads/2018/Set%2014/5719199_1.JPG"/>
    <s v="https://bata.lk/wp-content/uploads/2018/Set%2014/5719199_2.JPG"/>
    <s v="https://bata.lk/wp-content/uploads/2018/Set%2014/5719199_3.JPG"/>
    <s v="https://bata.lk/wp-content/uploads/2018/Set%2014/5719199_4.JPG"/>
    <s v="https://bata.lk/wp-content/uploads/2018/Set%2014/5719199_1.JPG|https://bata.lk/wp-content/uploads/2018/Set%2014/5719199_2.JPG|https://bata.lk/wp-content/uploads/2018/Set%2014/5719199_3.JPG|https://bata.lk/wp-content/uploads/2018/Set%2014/5719199_4.JPG"/>
  </r>
  <r>
    <x v="8"/>
    <n v="13"/>
    <n v="13"/>
    <e v="#N/A"/>
    <s v="Womens"/>
    <s v="Canvas Freetime"/>
    <s v="13013"/>
    <e v="#N/A"/>
    <n v="5"/>
    <n v="8"/>
    <n v="9"/>
    <n v="9"/>
    <n v="5"/>
    <s v="43"/>
    <s v="ELINA"/>
    <s v="N"/>
    <s v="North Star"/>
    <s v="Ballerina"/>
    <s v="Textile"/>
    <m/>
    <n v="2"/>
    <n v="4"/>
    <n v="4"/>
    <n v="3"/>
    <m/>
    <m/>
    <m/>
    <n v="13"/>
    <s v="Women's"/>
    <s v="Blue"/>
    <s v="North Star Women's Blue Ballerina"/>
    <s v="&lt;h3&gt;&lt;strong&gt;North Star Women's Blue Ballerina&lt;/strong&gt;&lt;/h3&gt;&lt;ul&gt;&lt;li&gt;Article Code - *5899543&lt;/li&gt;&lt;li&gt;Gender - Women's&lt;/li&gt;&lt;li&gt;Type of Wear -Ballerina&lt;/li&gt;&lt;li&gt;Color - Blue&lt;/li&gt; &lt;li&gt;Material -Textile&lt;/li&gt;&lt;li&gt;Brand - North Star&lt;/li&gt; &lt;li&gt;Package include 1X pair of shoes&lt;/li&gt;&lt;/ul&gt;"/>
    <n v="1599"/>
    <s v="https://bata.lk/wp-content/uploads/2018/Set%2014/5899543_1.JPG"/>
    <s v="https://bata.lk/wp-content/uploads/2018/Set%2014/5899543_2.JPG"/>
    <s v="https://bata.lk/wp-content/uploads/2018/Set%2014/5899543_3.JPG"/>
    <s v="https://bata.lk/wp-content/uploads/2018/Set%2014/5899543_4.JPG"/>
    <s v="https://bata.lk/wp-content/uploads/2018/Set%2014/5899543_1.JPG|https://bata.lk/wp-content/uploads/2018/Set%2014/5899543_2.JPG|https://bata.lk/wp-content/uploads/2018/Set%2014/5899543_3.JPG|https://bata.lk/wp-content/uploads/2018/Set%2014/5899543_4.JPG"/>
  </r>
  <r>
    <x v="9"/>
    <n v="10"/>
    <n v="10"/>
    <e v="#N/A"/>
    <s v="Womens"/>
    <s v="Dress Flat"/>
    <s v="10010"/>
    <e v="#N/A"/>
    <n v="6"/>
    <n v="5"/>
    <n v="1"/>
    <n v="5"/>
    <n v="1"/>
    <s v="42"/>
    <s v="RABEEA-RN-LB"/>
    <s v="B"/>
    <s v="Bata"/>
    <s v="Ballerina"/>
    <s v="Synthetic"/>
    <n v="1"/>
    <n v="1"/>
    <n v="4"/>
    <n v="3"/>
    <n v="2"/>
    <n v="1"/>
    <m/>
    <m/>
    <n v="12"/>
    <s v="Women's"/>
    <s v="Red"/>
    <s v="Bata Women's Red Ballerina"/>
    <s v="&lt;h3&gt;&lt;strong&gt;Bata Women's Red Ballerina&lt;/strong&gt;&lt;/h3&gt;&lt;ul&gt;&lt;li&gt;Article Code - *6515142&lt;/li&gt;&lt;li&gt;Gender - Women's&lt;/li&gt;&lt;li&gt;Type of Wear -Ballerina&lt;/li&gt;&lt;li&gt;Color - Red&lt;/li&gt; &lt;li&gt;Material -Synthetic&lt;/li&gt;&lt;li&gt;Brand - Bata&lt;/li&gt; &lt;li&gt;Package include 1X pair of shoes&lt;/li&gt;&lt;/ul&gt;"/>
    <n v="3499"/>
    <s v="https://bata.lk/wp-content/uploads/2018/Set%2014/6515142_1.JPG"/>
    <s v="https://bata.lk/wp-content/uploads/2018/Set%2014/6515142_2.JPG"/>
    <s v="https://bata.lk/wp-content/uploads/2018/Set%2014/6515142_3.JPG"/>
    <s v="https://bata.lk/wp-content/uploads/2018/Set%2014/6515142_4.JPG"/>
    <s v="https://bata.lk/wp-content/uploads/2018/Set%2014/6515142_1.JPG|https://bata.lk/wp-content/uploads/2018/Set%2014/6515142_2.JPG|https://bata.lk/wp-content/uploads/2018/Set%2014/6515142_3.JPG|https://bata.lk/wp-content/uploads/2018/Set%2014/6515142_4.JPG"/>
  </r>
  <r>
    <x v="10"/>
    <n v="10"/>
    <n v="10"/>
    <e v="#N/A"/>
    <s v="Womens"/>
    <s v="Dress Flat"/>
    <s v="10010"/>
    <e v="#N/A"/>
    <n v="6"/>
    <n v="5"/>
    <n v="1"/>
    <n v="6"/>
    <n v="1"/>
    <s v="42"/>
    <s v="RABEEA-RN-LB"/>
    <s v="B"/>
    <s v="Bata"/>
    <s v="Ballerina"/>
    <s v="Synthetic"/>
    <n v="1"/>
    <n v="1"/>
    <n v="4"/>
    <n v="3"/>
    <n v="2"/>
    <n v="1"/>
    <m/>
    <m/>
    <n v="12"/>
    <s v="Women's"/>
    <s v="Black"/>
    <s v="Bata Women's Black Ballerina"/>
    <s v="&lt;h3&gt;&lt;strong&gt;Bata Women's Black Ballerina&lt;/strong&gt;&lt;/h3&gt;&lt;ul&gt;&lt;li&gt;Article Code - *6516142&lt;/li&gt;&lt;li&gt;Gender - Women's&lt;/li&gt;&lt;li&gt;Type of Wear -Ballerina&lt;/li&gt;&lt;li&gt;Color - Black&lt;/li&gt; &lt;li&gt;Material -Synthetic&lt;/li&gt;&lt;li&gt;Brand - Bata&lt;/li&gt; &lt;li&gt;Package include 1X pair of shoes&lt;/li&gt;&lt;/ul&gt;"/>
    <n v="3499"/>
    <s v="https://bata.lk/wp-content/uploads/2018/Set%2014/6516142_1.JPG"/>
    <s v="https://bata.lk/wp-content/uploads/2018/Set%2014/6516142_2.JPG"/>
    <s v="https://bata.lk/wp-content/uploads/2018/Set%2014/6516142_3.JPG"/>
    <s v="https://bata.lk/wp-content/uploads/2018/Set%2014/6516142_4.JPG"/>
    <s v="https://bata.lk/wp-content/uploads/2018/Set%2014/6516142_1.JPG|https://bata.lk/wp-content/uploads/2018/Set%2014/6516142_2.JPG|https://bata.lk/wp-content/uploads/2018/Set%2014/6516142_3.JPG|https://bata.lk/wp-content/uploads/2018/Set%2014/6516142_4.JPG"/>
  </r>
  <r>
    <x v="11"/>
    <n v="14"/>
    <n v="14"/>
    <e v="#N/A"/>
    <s v="Womens"/>
    <s v="Summer"/>
    <s v="14014"/>
    <e v="#N/A"/>
    <n v="6"/>
    <n v="6"/>
    <n v="1"/>
    <n v="1"/>
    <n v="1"/>
    <s v="55"/>
    <s v="BETTINA"/>
    <s v="C"/>
    <s v="Bata Comfit"/>
    <s v="Mule"/>
    <s v="Synthetic"/>
    <n v="1"/>
    <n v="1"/>
    <n v="4"/>
    <n v="3"/>
    <n v="2"/>
    <n v="1"/>
    <m/>
    <m/>
    <n v="12"/>
    <s v="Women's"/>
    <s v="Silver or White"/>
    <s v="Bata Comfit Women's Silver or White Mule"/>
    <s v="&lt;h3&gt;&lt;strong&gt;Bata Comfit Women's Silver or White Mule&lt;/strong&gt;&lt;/h3&gt;&lt;ul&gt;&lt;li&gt;Article Code - *6611155&lt;/li&gt;&lt;li&gt;Gender - Women's&lt;/li&gt;&lt;li&gt;Type of Wear -Mule&lt;/li&gt;&lt;li&gt;Color - Silver or White&lt;/li&gt; &lt;li&gt;Material -Synthetic&lt;/li&gt;&lt;li&gt;Brand - Bata Comfit&lt;/li&gt; &lt;li&gt;Package include 1X pair of shoes&lt;/li&gt;&lt;/ul&gt;"/>
    <n v="4499"/>
    <s v="https://bata.lk/wp-content/uploads/2018/Set%2014/6611155_1.JPG"/>
    <s v="https://bata.lk/wp-content/uploads/2018/Set%2014/6611155_2.JPG"/>
    <s v="https://bata.lk/wp-content/uploads/2018/Set%2014/6611155_3.JPG"/>
    <s v="https://bata.lk/wp-content/uploads/2018/Set%2014/6611155_4.JPG"/>
    <s v="https://bata.lk/wp-content/uploads/2018/Set%2014/6611155_1.JPG|https://bata.lk/wp-content/uploads/2018/Set%2014/6611155_2.JPG|https://bata.lk/wp-content/uploads/2018/Set%2014/6611155_3.JPG|https://bata.lk/wp-content/uploads/2018/Set%2014/6611155_4.JPG"/>
  </r>
  <r>
    <x v="12"/>
    <n v="14"/>
    <n v="14"/>
    <e v="#N/A"/>
    <s v="Womens"/>
    <s v="Summer"/>
    <s v="14014"/>
    <e v="#N/A"/>
    <n v="6"/>
    <n v="6"/>
    <n v="1"/>
    <n v="8"/>
    <n v="1"/>
    <s v="55"/>
    <s v="BETTINA"/>
    <s v="C"/>
    <s v="Bata Comfit"/>
    <s v="Mule"/>
    <s v="Synthetic"/>
    <n v="1"/>
    <n v="1"/>
    <n v="4"/>
    <n v="3"/>
    <n v="2"/>
    <n v="1"/>
    <m/>
    <m/>
    <n v="12"/>
    <s v="Women's"/>
    <s v="Yellow Or Beige or Gold"/>
    <s v="Bata Comfit Women's Yellow Or Beige or Gold Mule"/>
    <s v="&lt;h3&gt;&lt;strong&gt;Bata Comfit Women's Yellow Or Beige or Gold Mule&lt;/strong&gt;&lt;/h3&gt;&lt;ul&gt;&lt;li&gt;Article Code - *6618155&lt;/li&gt;&lt;li&gt;Gender - Women's&lt;/li&gt;&lt;li&gt;Type of Wear -Mule&lt;/li&gt;&lt;li&gt;Color - Yellow Or Beige or Gold&lt;/li&gt; &lt;li&gt;Material -Synthetic&lt;/li&gt;&lt;li&gt;Brand - Bata Comfit&lt;/li&gt; &lt;li&gt;Package include 1X pair of shoes&lt;/li&gt;&lt;/ul&gt;"/>
    <n v="4499"/>
    <s v="https://bata.lk/wp-content/uploads/2018/Set%2014/6618155_1.JPG"/>
    <s v="https://bata.lk/wp-content/uploads/2018/Set%2014/6618155_2.JPG"/>
    <s v="https://bata.lk/wp-content/uploads/2018/Set%2014/6618155_3.JPG"/>
    <s v="https://bata.lk/wp-content/uploads/2018/Set%2014/6618155_4.JPG"/>
    <s v="https://bata.lk/wp-content/uploads/2018/Set%2014/6618155_1.JPG|https://bata.lk/wp-content/uploads/2018/Set%2014/6618155_2.JPG|https://bata.lk/wp-content/uploads/2018/Set%2014/6618155_3.JPG|https://bata.lk/wp-content/uploads/2018/Set%2014/6618155_4.JPG"/>
  </r>
  <r>
    <x v="13"/>
    <n v="14"/>
    <n v="14"/>
    <e v="#N/A"/>
    <s v="Womens"/>
    <s v="Summer"/>
    <s v="14014"/>
    <e v="#N/A"/>
    <n v="6"/>
    <n v="7"/>
    <n v="1"/>
    <n v="2"/>
    <n v="1"/>
    <s v="03"/>
    <s v="BATTINA"/>
    <s v="C"/>
    <s v="Bata Comfit"/>
    <s v="Mule"/>
    <s v="Synthetic"/>
    <n v="1"/>
    <n v="1"/>
    <n v="4"/>
    <n v="3"/>
    <n v="2"/>
    <n v="1"/>
    <m/>
    <m/>
    <n v="12"/>
    <s v="Women's"/>
    <s v="Grey"/>
    <s v="Bata Comfit Women's Grey Mule"/>
    <s v="&lt;h3&gt;&lt;strong&gt;Bata Comfit Women's Grey Mule&lt;/strong&gt;&lt;/h3&gt;&lt;ul&gt;&lt;li&gt;Article Code - *6712103&lt;/li&gt;&lt;li&gt;Gender - Women's&lt;/li&gt;&lt;li&gt;Type of Wear -Mule&lt;/li&gt;&lt;li&gt;Color - Grey&lt;/li&gt; &lt;li&gt;Material -Synthetic&lt;/li&gt;&lt;li&gt;Brand - Bata Comfit&lt;/li&gt; &lt;li&gt;Package include 1X pair of shoes&lt;/li&gt;&lt;/ul&gt;"/>
    <n v="4499"/>
    <s v="https://bata.lk/wp-content/uploads/2018/Set%2014/6712103_1.JPG"/>
    <s v="https://bata.lk/wp-content/uploads/2018/Set%2014/6712103_2.JPG"/>
    <s v="https://bata.lk/wp-content/uploads/2018/Set%2014/6712103_3.JPG"/>
    <s v="https://bata.lk/wp-content/uploads/2018/Set%2014/6712103_4.JPG"/>
    <s v="https://bata.lk/wp-content/uploads/2018/Set%2014/6712103_1.JPG|https://bata.lk/wp-content/uploads/2018/Set%2014/6712103_2.JPG|https://bata.lk/wp-content/uploads/2018/Set%2014/6712103_3.JPG|https://bata.lk/wp-content/uploads/2018/Set%2014/6712103_4.JPG"/>
  </r>
  <r>
    <x v="14"/>
    <n v="14"/>
    <n v="14"/>
    <e v="#N/A"/>
    <s v="Womens"/>
    <s v="Summer"/>
    <s v="14014"/>
    <e v="#N/A"/>
    <n v="6"/>
    <n v="7"/>
    <n v="1"/>
    <n v="5"/>
    <n v="1"/>
    <s v="03"/>
    <s v="BATTINA"/>
    <s v="C"/>
    <s v="Bata Comfit"/>
    <s v="Mule"/>
    <s v="Synthetic"/>
    <n v="1"/>
    <n v="1"/>
    <n v="4"/>
    <n v="3"/>
    <n v="2"/>
    <n v="1"/>
    <m/>
    <m/>
    <n v="12"/>
    <s v="Women's"/>
    <s v="Red"/>
    <s v="Bata Comfit Women's Red Mule"/>
    <s v="&lt;h3&gt;&lt;strong&gt;Bata Comfit Women's Red Mule&lt;/strong&gt;&lt;/h3&gt;&lt;ul&gt;&lt;li&gt;Article Code - *6715103&lt;/li&gt;&lt;li&gt;Gender - Women's&lt;/li&gt;&lt;li&gt;Type of Wear -Mule&lt;/li&gt;&lt;li&gt;Color - Red&lt;/li&gt; &lt;li&gt;Material -Synthetic&lt;/li&gt;&lt;li&gt;Brand - Bata Comfit&lt;/li&gt; &lt;li&gt;Package include 1X pair of shoes&lt;/li&gt;&lt;/ul&gt;"/>
    <n v="4499"/>
    <s v="https://bata.lk/wp-content/uploads/2018/Set%2014/6715103_1.JPG"/>
    <s v="https://bata.lk/wp-content/uploads/2018/Set%2014/6715103_2.JPG"/>
    <s v="https://bata.lk/wp-content/uploads/2018/Set%2014/6715103_3.JPG"/>
    <s v="https://bata.lk/wp-content/uploads/2018/Set%2014/6715103_4.JPG"/>
    <s v="https://bata.lk/wp-content/uploads/2018/Set%2014/6715103_1.JPG|https://bata.lk/wp-content/uploads/2018/Set%2014/6715103_2.JPG|https://bata.lk/wp-content/uploads/2018/Set%2014/6715103_3.JPG|https://bata.lk/wp-content/uploads/2018/Set%2014/6715103_4.JPG"/>
  </r>
  <r>
    <x v="15"/>
    <n v="37"/>
    <n v="37"/>
    <e v="#N/A"/>
    <s v="scholle"/>
    <e v="#REF!"/>
    <s v="37037"/>
    <e v="#N/A"/>
    <n v="6"/>
    <n v="7"/>
    <n v="4"/>
    <n v="3"/>
    <n v="9"/>
    <s v="30"/>
    <s v="PARIS MULE"/>
    <s v="V"/>
    <s v="Scholl"/>
    <s v="Mule"/>
    <s v="Smooth Leather"/>
    <n v="1"/>
    <n v="1"/>
    <n v="4"/>
    <n v="3"/>
    <n v="2"/>
    <n v="1"/>
    <m/>
    <m/>
    <n v="12"/>
    <s v="Women's"/>
    <s v="Brown"/>
    <s v="Scholl Women's Brown Mule"/>
    <s v="&lt;h3&gt;&lt;strong&gt;Scholl Women's Brown Mule&lt;/strong&gt;&lt;/h3&gt;&lt;ul&gt;&lt;li&gt;Article Code - *6743930&lt;/li&gt;&lt;li&gt;Gender - Women's&lt;/li&gt;&lt;li&gt;Type of Wear -Mule&lt;/li&gt;&lt;li&gt;Color - Brown&lt;/li&gt; &lt;li&gt;Material -Smooth Leather&lt;/li&gt;&lt;li&gt;Brand - Scholl&lt;/li&gt; &lt;li&gt;Package include 1X pair of shoes&lt;/li&gt;&lt;/ul&gt;"/>
    <n v="6999"/>
    <s v="https://bata.lk/wp-content/uploads/2018/Set%2014/6743930_1.JPG"/>
    <s v="https://bata.lk/wp-content/uploads/2018/Set%2014/6743930_2.JPG"/>
    <s v="https://bata.lk/wp-content/uploads/2018/Set%2014/6743930_3.JPG"/>
    <s v="https://bata.lk/wp-content/uploads/2018/Set%2014/6743930_4.JPG"/>
    <s v="https://bata.lk/wp-content/uploads/2018/Set%2014/6743930_1.JPG|https://bata.lk/wp-content/uploads/2018/Set%2014/6743930_2.JPG|https://bata.lk/wp-content/uploads/2018/Set%2014/6743930_3.JPG|https://bata.lk/wp-content/uploads/2018/Set%2014/6743930_4.JPG"/>
  </r>
  <r>
    <x v="16"/>
    <n v="2"/>
    <n v="2"/>
    <e v="#N/A"/>
    <s v="Mens"/>
    <s v="Dress"/>
    <s v="202"/>
    <e v="#N/A"/>
    <n v="8"/>
    <n v="2"/>
    <n v="1"/>
    <n v="6"/>
    <n v="5"/>
    <s v="73"/>
    <s v="REMO"/>
    <s v="B"/>
    <s v="Bata"/>
    <s v="Formal Shoes"/>
    <s v="Synthetic"/>
    <m/>
    <m/>
    <m/>
    <n v="1"/>
    <n v="2"/>
    <n v="4"/>
    <n v="5"/>
    <n v="2"/>
    <n v="14"/>
    <s v="Men's"/>
    <s v="Black"/>
    <s v="Bata Men's Black Formal Shoes"/>
    <s v="&lt;h3&gt;&lt;strong&gt;Bata Men's Black Formal Shoes&lt;/strong&gt;&lt;/h3&gt;&lt;ul&gt;&lt;li&gt;Article Code - *8216573&lt;/li&gt;&lt;li&gt;Gender - Men's&lt;/li&gt;&lt;li&gt;Type of Wear -Formal Shoes&lt;/li&gt;&lt;li&gt;Color - Black&lt;/li&gt; &lt;li&gt;Material -Synthetic&lt;/li&gt;&lt;li&gt;Brand - Bata&lt;/li&gt; &lt;li&gt;Package include 1X pair of shoes&lt;/li&gt;&lt;/ul&gt;"/>
    <n v="3499"/>
    <s v="https://bata.lk/wp-content/uploads/2018/Set%2014/8216573_1.JPG"/>
    <s v="https://bata.lk/wp-content/uploads/2018/Set%2014/8216573_2.JPG"/>
    <s v="https://bata.lk/wp-content/uploads/2018/Set%2014/8216573_3.JPG"/>
    <s v="https://bata.lk/wp-content/uploads/2018/Set%2014/8216573_4.JPG"/>
    <s v="https://bata.lk/wp-content/uploads/2018/Set%2014/8216573_1.JPG|https://bata.lk/wp-content/uploads/2018/Set%2014/8216573_2.JPG|https://bata.lk/wp-content/uploads/2018/Set%2014/8216573_3.JPG|https://bata.lk/wp-content/uploads/2018/Set%2014/8216573_4.JPG"/>
  </r>
  <r>
    <x v="17"/>
    <n v="2"/>
    <n v="2"/>
    <e v="#N/A"/>
    <s v="Mens"/>
    <s v="Dress"/>
    <s v="202"/>
    <e v="#N/A"/>
    <n v="8"/>
    <n v="2"/>
    <n v="1"/>
    <n v="6"/>
    <n v="6"/>
    <s v="65"/>
    <s v="REMO"/>
    <s v="B"/>
    <s v="Bata"/>
    <s v="Formal Shoes"/>
    <s v="Synthetic"/>
    <m/>
    <m/>
    <m/>
    <n v="1"/>
    <n v="2"/>
    <n v="4"/>
    <n v="5"/>
    <n v="2"/>
    <n v="14"/>
    <s v="Men's"/>
    <s v="Black"/>
    <s v="Bata Men's Black Formal Shoes"/>
    <s v="&lt;h3&gt;&lt;strong&gt;Bata Men's Black Formal Shoes&lt;/strong&gt;&lt;/h3&gt;&lt;ul&gt;&lt;li&gt;Article Code - *8216665&lt;/li&gt;&lt;li&gt;Gender - Men's&lt;/li&gt;&lt;li&gt;Type of Wear -Formal Shoes&lt;/li&gt;&lt;li&gt;Color - Black&lt;/li&gt; &lt;li&gt;Material -Synthetic&lt;/li&gt;&lt;li&gt;Brand - Bata&lt;/li&gt; &lt;li&gt;Package include 1X pair of shoes&lt;/li&gt;&lt;/ul&gt;"/>
    <n v="3999"/>
    <s v="https://bata.lk/wp-content/uploads/2018/Set%2014/8216665_1.JPG"/>
    <s v="https://bata.lk/wp-content/uploads/2018/Set%2014/8216665_2.JPG"/>
    <s v="https://bata.lk/wp-content/uploads/2018/Set%2014/8216665_3.JPG"/>
    <s v="https://bata.lk/wp-content/uploads/2018/Set%2014/8216665_4.JPG"/>
    <s v="https://bata.lk/wp-content/uploads/2018/Set%2014/8216665_1.JPG|https://bata.lk/wp-content/uploads/2018/Set%2014/8216665_2.JPG|https://bata.lk/wp-content/uploads/2018/Set%2014/8216665_3.JPG|https://bata.lk/wp-content/uploads/2018/Set%2014/8216665_4.JPG"/>
  </r>
  <r>
    <x v="18"/>
    <n v="2"/>
    <n v="2"/>
    <e v="#N/A"/>
    <s v="Mens"/>
    <s v="Dress"/>
    <s v="202"/>
    <e v="#N/A"/>
    <n v="8"/>
    <n v="2"/>
    <n v="4"/>
    <n v="6"/>
    <n v="0"/>
    <s v="09"/>
    <s v="SAM TOE CAP LA"/>
    <s v="B"/>
    <s v="Bata"/>
    <s v="Formal Shoes"/>
    <s v="Smooth Leather"/>
    <m/>
    <m/>
    <m/>
    <n v="1"/>
    <n v="2"/>
    <n v="4"/>
    <n v="5"/>
    <n v="2"/>
    <n v="14"/>
    <s v="Men's"/>
    <s v="Black"/>
    <s v="Bata Men's Black Formal Shoes"/>
    <s v="&lt;h3&gt;&lt;strong&gt;Bata Men's Black Formal Shoes&lt;/strong&gt;&lt;/h3&gt;&lt;ul&gt;&lt;li&gt;Article Code - *8246009&lt;/li&gt;&lt;li&gt;Gender - Men's&lt;/li&gt;&lt;li&gt;Type of Wear -Formal Shoes&lt;/li&gt;&lt;li&gt;Color - Black&lt;/li&gt; &lt;li&gt;Material -Smooth Leather&lt;/li&gt;&lt;li&gt;Brand - Bata&lt;/li&gt; &lt;li&gt;Package include 1X pair of shoes&lt;/li&gt;&lt;/ul&gt;"/>
    <n v="5999"/>
    <s v="https://bata.lk/wp-content/uploads/2018/Set%2014/8246009_1.JPG"/>
    <s v="https://bata.lk/wp-content/uploads/2018/Set%2014/8246009_2.JPG"/>
    <s v="https://bata.lk/wp-content/uploads/2018/Set%2014/8246009_3.JPG"/>
    <s v="https://bata.lk/wp-content/uploads/2018/Set%2014/8246009_4.JPG"/>
    <s v="https://bata.lk/wp-content/uploads/2018/Set%2014/8246009_1.JPG|https://bata.lk/wp-content/uploads/2018/Set%2014/8246009_2.JPG|https://bata.lk/wp-content/uploads/2018/Set%2014/8246009_3.JPG|https://bata.lk/wp-content/uploads/2018/Set%2014/8246009_4.JPG"/>
  </r>
  <r>
    <x v="19"/>
    <n v="35"/>
    <n v="35"/>
    <e v="#N/A"/>
    <s v="Sport"/>
    <s v="Mens"/>
    <s v="35035"/>
    <e v="#N/A"/>
    <n v="8"/>
    <n v="3"/>
    <n v="1"/>
    <n v="2"/>
    <n v="1"/>
    <s v="15"/>
    <s v="DRIVE-5"/>
    <s v="B"/>
    <s v="Footin"/>
    <s v="Sports Shoes"/>
    <s v="Synthetic"/>
    <m/>
    <m/>
    <m/>
    <n v="1"/>
    <n v="2"/>
    <n v="4"/>
    <n v="5"/>
    <n v="2"/>
    <n v="14"/>
    <s v="Men's"/>
    <s v="Grey"/>
    <s v="Footin Men's Grey Sports Shoes"/>
    <s v="&lt;h3&gt;&lt;strong&gt;Footin Men's Grey Sports Shoes&lt;/strong&gt;&lt;/h3&gt;&lt;ul&gt;&lt;li&gt;Article Code - *8312115&lt;/li&gt;&lt;li&gt;Gender - Men's&lt;/li&gt;&lt;li&gt;Type of Wear -Sports Shoes&lt;/li&gt;&lt;li&gt;Color - Grey&lt;/li&gt; &lt;li&gt;Material -Synthetic&lt;/li&gt;&lt;li&gt;Brand - Footin&lt;/li&gt; &lt;li&gt;Package include 1X pair of shoes&lt;/li&gt;&lt;/ul&gt;"/>
    <n v="3999"/>
    <s v="https://bata.lk/wp-content/uploads/2018/Set%2014/8312115_1.JPG"/>
    <s v="https://bata.lk/wp-content/uploads/2018/Set%2014/8312115_2.JPG"/>
    <s v="https://bata.lk/wp-content/uploads/2018/Set%2014/8312115_3.JPG"/>
    <s v="https://bata.lk/wp-content/uploads/2018/Set%2014/8312115_4.JPG"/>
    <s v="https://bata.lk/wp-content/uploads/2018/Set%2014/8312115_1.JPG|https://bata.lk/wp-content/uploads/2018/Set%2014/8312115_2.JPG|https://bata.lk/wp-content/uploads/2018/Set%2014/8312115_3.JPG|https://bata.lk/wp-content/uploads/2018/Set%2014/8312115_4.JPG"/>
  </r>
  <r>
    <x v="20"/>
    <n v="35"/>
    <n v="35"/>
    <e v="#N/A"/>
    <s v="Sport"/>
    <s v="Mens"/>
    <s v="35035"/>
    <e v="#N/A"/>
    <n v="8"/>
    <n v="3"/>
    <n v="1"/>
    <n v="6"/>
    <n v="1"/>
    <s v="14"/>
    <s v="DRIVE-4"/>
    <s v="B"/>
    <s v="Footin"/>
    <s v="Sports Shoes"/>
    <s v="Synthetic"/>
    <m/>
    <m/>
    <m/>
    <n v="1"/>
    <n v="2"/>
    <n v="3"/>
    <n v="2"/>
    <n v="2"/>
    <n v="10"/>
    <s v="Men's"/>
    <s v="Black"/>
    <s v="Footin Men's Black Sports Shoes"/>
    <s v="&lt;h3&gt;&lt;strong&gt;Footin Men's Black Sports Shoes&lt;/strong&gt;&lt;/h3&gt;&lt;ul&gt;&lt;li&gt;Article Code - *8316114&lt;/li&gt;&lt;li&gt;Gender - Men's&lt;/li&gt;&lt;li&gt;Type of Wear -Sports Shoes&lt;/li&gt;&lt;li&gt;Color - Black&lt;/li&gt; &lt;li&gt;Material -Synthetic&lt;/li&gt;&lt;li&gt;Brand - Footin&lt;/li&gt; &lt;li&gt;Package include 1X pair of shoes&lt;/li&gt;&lt;/ul&gt;"/>
    <n v="3999"/>
    <s v="https://bata.lk/wp-content/uploads/2018/Set%2014/8316114_1.JPG"/>
    <s v="https://bata.lk/wp-content/uploads/2018/Set%2014/8316114_2.JPG"/>
    <s v="https://bata.lk/wp-content/uploads/2018/Set%2014/8316114_3.JPG"/>
    <s v="https://bata.lk/wp-content/uploads/2018/Set%2014/8316114_4.JPG"/>
    <s v="https://bata.lk/wp-content/uploads/2018/Set%2014/8316114_1.JPG|https://bata.lk/wp-content/uploads/2018/Set%2014/8316114_2.JPG|https://bata.lk/wp-content/uploads/2018/Set%2014/8316114_3.JPG|https://bata.lk/wp-content/uploads/2018/Set%2014/8316114_4.JPG"/>
  </r>
  <r>
    <x v="21"/>
    <n v="35"/>
    <n v="35"/>
    <e v="#N/A"/>
    <s v="Sport"/>
    <s v="Mens"/>
    <s v="35035"/>
    <e v="#N/A"/>
    <n v="8"/>
    <n v="3"/>
    <n v="1"/>
    <n v="6"/>
    <n v="1"/>
    <s v="18"/>
    <s v="PLUTO"/>
    <s v="B"/>
    <s v="Bata"/>
    <s v="Sports Shoes"/>
    <s v="Synthetic"/>
    <m/>
    <m/>
    <m/>
    <n v="1"/>
    <n v="2"/>
    <n v="3"/>
    <n v="2"/>
    <n v="2"/>
    <n v="10"/>
    <s v="Men's"/>
    <s v="Black"/>
    <s v="Bata Men's Black Sports Shoes"/>
    <s v="&lt;h3&gt;&lt;strong&gt;Bata Men's Black Sports Shoes&lt;/strong&gt;&lt;/h3&gt;&lt;ul&gt;&lt;li&gt;Article Code - *8316118&lt;/li&gt;&lt;li&gt;Gender - Men's&lt;/li&gt;&lt;li&gt;Type of Wear -Sports Shoes&lt;/li&gt;&lt;li&gt;Color - Black&lt;/li&gt; &lt;li&gt;Material -Synthetic&lt;/li&gt;&lt;li&gt;Brand - Bata&lt;/li&gt; &lt;li&gt;Package include 1X pair of shoes&lt;/li&gt;&lt;/ul&gt;"/>
    <n v="4999"/>
    <s v="https://bata.lk/wp-content/uploads/2018/Set%2014/8316118_1.JPG"/>
    <s v="https://bata.lk/wp-content/uploads/2018/Set%2014/8316118_2.JPG"/>
    <s v="https://bata.lk/wp-content/uploads/2018/Set%2014/8316118_3.JPG"/>
    <s v="https://bata.lk/wp-content/uploads/2018/Set%2014/8316118_4.JPG"/>
    <s v="https://bata.lk/wp-content/uploads/2018/Set%2014/8316118_1.JPG|https://bata.lk/wp-content/uploads/2018/Set%2014/8316118_2.JPG|https://bata.lk/wp-content/uploads/2018/Set%2014/8316118_3.JPG|https://bata.lk/wp-content/uploads/2018/Set%2014/8316118_4.JPG"/>
  </r>
  <r>
    <x v="22"/>
    <n v="35"/>
    <n v="35"/>
    <e v="#N/A"/>
    <s v="Sport"/>
    <s v="Mens"/>
    <s v="35035"/>
    <e v="#N/A"/>
    <n v="8"/>
    <n v="3"/>
    <n v="1"/>
    <n v="9"/>
    <n v="1"/>
    <s v="14"/>
    <s v="DRIVE-4"/>
    <s v="B"/>
    <s v="Footin"/>
    <s v="Sports Shoes"/>
    <s v="Synthetic"/>
    <m/>
    <m/>
    <m/>
    <n v="1"/>
    <n v="2"/>
    <n v="3"/>
    <n v="2"/>
    <n v="2"/>
    <n v="10"/>
    <s v="Men's"/>
    <s v="Blue"/>
    <s v="Footin Men's Blue Sports Shoes"/>
    <s v="&lt;h3&gt;&lt;strong&gt;Footin Men's Blue Sports Shoes&lt;/strong&gt;&lt;/h3&gt;&lt;ul&gt;&lt;li&gt;Article Code - *8319114&lt;/li&gt;&lt;li&gt;Gender - Men's&lt;/li&gt;&lt;li&gt;Type of Wear -Sports Shoes&lt;/li&gt;&lt;li&gt;Color - Blue&lt;/li&gt; &lt;li&gt;Material -Synthetic&lt;/li&gt;&lt;li&gt;Brand - Footin&lt;/li&gt; &lt;li&gt;Package include 1X pair of shoes&lt;/li&gt;&lt;/ul&gt;"/>
    <n v="3999"/>
    <s v="https://bata.lk/wp-content/uploads/2018/Set%2014/8319114_1.JPG"/>
    <s v="https://bata.lk/wp-content/uploads/2018/Set%2014/8319114_2.JPG"/>
    <s v="https://bata.lk/wp-content/uploads/2018/Set%2014/8319114_3.JPG"/>
    <s v="https://bata.lk/wp-content/uploads/2018/Set%2014/8319114_4.JPG"/>
    <s v="https://bata.lk/wp-content/uploads/2018/Set%2014/8319114_1.JPG|https://bata.lk/wp-content/uploads/2018/Set%2014/8319114_2.JPG|https://bata.lk/wp-content/uploads/2018/Set%2014/8319114_3.JPG|https://bata.lk/wp-content/uploads/2018/Set%2014/8319114_4.JPG"/>
  </r>
  <r>
    <x v="23"/>
    <n v="35"/>
    <n v="35"/>
    <e v="#N/A"/>
    <s v="Sport"/>
    <s v="Mens"/>
    <s v="35035"/>
    <e v="#N/A"/>
    <n v="8"/>
    <n v="3"/>
    <n v="1"/>
    <n v="9"/>
    <n v="1"/>
    <s v="15"/>
    <s v="DRIVE-5"/>
    <s v="B"/>
    <s v="Footin"/>
    <s v="Sports Shoes"/>
    <s v="Synthetic"/>
    <m/>
    <m/>
    <m/>
    <n v="1"/>
    <n v="2"/>
    <n v="3"/>
    <n v="2"/>
    <n v="2"/>
    <n v="10"/>
    <s v="Men's"/>
    <s v="Blue"/>
    <s v="Footin Men's Blue Sports Shoes"/>
    <s v="&lt;h3&gt;&lt;strong&gt;Footin Men's Blue Sports Shoes&lt;/strong&gt;&lt;/h3&gt;&lt;ul&gt;&lt;li&gt;Article Code - *8319115&lt;/li&gt;&lt;li&gt;Gender - Men's&lt;/li&gt;&lt;li&gt;Type of Wear -Sports Shoes&lt;/li&gt;&lt;li&gt;Color - Blue&lt;/li&gt; &lt;li&gt;Material -Synthetic&lt;/li&gt;&lt;li&gt;Brand - Footin&lt;/li&gt; &lt;li&gt;Package include 1X pair of shoes&lt;/li&gt;&lt;/ul&gt;"/>
    <n v="3999"/>
    <s v="https://bata.lk/wp-content/uploads/2018/Set%2014/8319115_1.JPG"/>
    <s v="https://bata.lk/wp-content/uploads/2018/Set%2014/8319115_2.JPG"/>
    <s v="https://bata.lk/wp-content/uploads/2018/Set%2014/8319115_3.JPG"/>
    <s v="https://bata.lk/wp-content/uploads/2018/Set%2014/8319115_4.JPG"/>
    <s v="https://bata.lk/wp-content/uploads/2018/Set%2014/8319115_1.JPG|https://bata.lk/wp-content/uploads/2018/Set%2014/8319115_2.JPG|https://bata.lk/wp-content/uploads/2018/Set%2014/8319115_3.JPG|https://bata.lk/wp-content/uploads/2018/Set%2014/8319115_4.JPG"/>
  </r>
  <r>
    <x v="19"/>
    <n v="35"/>
    <n v="35"/>
    <e v="#N/A"/>
    <s v="Sport"/>
    <s v="Mens"/>
    <s v="35035"/>
    <e v="#N/A"/>
    <n v="8"/>
    <n v="3"/>
    <n v="1"/>
    <n v="2"/>
    <n v="1"/>
    <s v="15"/>
    <s v="DRIVE-5"/>
    <s v="B"/>
    <s v="Footin"/>
    <s v="Sports Shoes"/>
    <s v="Synthetic"/>
    <m/>
    <m/>
    <m/>
    <n v="1"/>
    <n v="2"/>
    <n v="3"/>
    <n v="2"/>
    <n v="2"/>
    <n v="10"/>
    <s v="Men's"/>
    <s v="Grey"/>
    <s v="Footin Men's Grey Sports Shoes"/>
    <s v="&lt;h3&gt;&lt;strong&gt;Footin Men's Grey Sports Shoes&lt;/strong&gt;&lt;/h3&gt;&lt;ul&gt;&lt;li&gt;Article Code - *8312115&lt;/li&gt;&lt;li&gt;Gender - Men's&lt;/li&gt;&lt;li&gt;Type of Wear -Sports Shoes&lt;/li&gt;&lt;li&gt;Color - Grey&lt;/li&gt; &lt;li&gt;Material -Synthetic&lt;/li&gt;&lt;li&gt;Brand - Footin&lt;/li&gt; &lt;li&gt;Package include 1X pair of shoes&lt;/li&gt;&lt;/ul&gt;"/>
    <n v="3999"/>
    <s v="https://bata.lk/wp-content/uploads/2018/Set%2014/8312115_1.JPG"/>
    <s v="https://bata.lk/wp-content/uploads/2018/Set%2014/8312115_2.JPG"/>
    <s v="https://bata.lk/wp-content/uploads/2018/Set%2014/8312115_3.JPG"/>
    <s v="https://bata.lk/wp-content/uploads/2018/Set%2014/8312115_4.JPG"/>
    <s v="https://bata.lk/wp-content/uploads/2018/Set%2014/8312115_1.JPG|https://bata.lk/wp-content/uploads/2018/Set%2014/8312115_2.JPG|https://bata.lk/wp-content/uploads/2018/Set%2014/8312115_3.JPG|https://bata.lk/wp-content/uploads/2018/Set%2014/8312115_4.JPG"/>
  </r>
  <r>
    <x v="24"/>
    <n v="2"/>
    <n v="2"/>
    <e v="#N/A"/>
    <s v="Mens"/>
    <s v="Dress"/>
    <s v="202"/>
    <e v="#N/A"/>
    <n v="8"/>
    <n v="5"/>
    <n v="1"/>
    <n v="3"/>
    <n v="5"/>
    <s v="57"/>
    <s v="REMO"/>
    <s v="B"/>
    <s v="Bata"/>
    <s v="Formal Shoes"/>
    <s v="Synthetic"/>
    <m/>
    <m/>
    <m/>
    <n v="2"/>
    <n v="1"/>
    <n v="4"/>
    <n v="4"/>
    <n v="3"/>
    <n v="14"/>
    <s v="Men's"/>
    <s v="Tan Brown"/>
    <s v="Bata Men's Tan Brown Formal Shoes"/>
    <s v="&lt;h3&gt;&lt;strong&gt;Bata Men's Tan Brown Formal Shoes&lt;/strong&gt;&lt;/h3&gt;&lt;ul&gt;&lt;li&gt;Article Code - *8513557&lt;/li&gt;&lt;li&gt;Gender - Men's&lt;/li&gt;&lt;li&gt;Type of Wear -Formal Shoes&lt;/li&gt;&lt;li&gt;Color - Tan Brown&lt;/li&gt; &lt;li&gt;Material -Synthetic&lt;/li&gt;&lt;li&gt;Brand - Bata&lt;/li&gt; &lt;li&gt;Package include 1X pair of shoes&lt;/li&gt;&lt;/ul&gt;"/>
    <n v="3999"/>
    <s v="https://bata.lk/wp-content/uploads/2018/Set%2014/8513557_1.JPG"/>
    <s v="https://bata.lk/wp-content/uploads/2018/Set%2014/8513557_2.JPG"/>
    <s v="https://bata.lk/wp-content/uploads/2018/Set%2014/8513557_3.JPG"/>
    <s v="https://bata.lk/wp-content/uploads/2018/Set%2014/8513557_4.JPG"/>
    <s v="https://bata.lk/wp-content/uploads/2018/Set%2014/8513557_1.JPG|https://bata.lk/wp-content/uploads/2018/Set%2014/8513557_2.JPG|https://bata.lk/wp-content/uploads/2018/Set%2014/8513557_3.JPG|https://bata.lk/wp-content/uploads/2018/Set%2014/8513557_4.JPG"/>
  </r>
  <r>
    <x v="25"/>
    <n v="3"/>
    <n v="3"/>
    <e v="#N/A"/>
    <s v="Mens"/>
    <s v="Casual"/>
    <s v="303"/>
    <e v="#N/A"/>
    <n v="8"/>
    <n v="5"/>
    <n v="1"/>
    <n v="4"/>
    <n v="0"/>
    <s v="09"/>
    <s v="REMO CASUAL"/>
    <s v="B"/>
    <s v="Bata"/>
    <s v="Casual Shoes"/>
    <s v="Synthetic"/>
    <m/>
    <m/>
    <m/>
    <n v="2"/>
    <n v="1"/>
    <n v="4"/>
    <n v="4"/>
    <n v="3"/>
    <n v="14"/>
    <s v="Men's"/>
    <s v="Brown"/>
    <s v="Bata Men's Brown Casual Shoes"/>
    <s v="&lt;h3&gt;&lt;strong&gt;Bata Men's Brown Casual Shoes&lt;/strong&gt;&lt;/h3&gt;&lt;ul&gt;&lt;li&gt;Article Code - *8514009&lt;/li&gt;&lt;li&gt;Gender - Men's&lt;/li&gt;&lt;li&gt;Type of Wear -Casual Shoes&lt;/li&gt;&lt;li&gt;Color - Brown&lt;/li&gt; &lt;li&gt;Material -Synthetic&lt;/li&gt;&lt;li&gt;Brand - Bata&lt;/li&gt; &lt;li&gt;Package include 1X pair of shoes&lt;/li&gt;&lt;/ul&gt;"/>
    <n v="3999"/>
    <s v="https://bata.lk/wp-content/uploads/2018/Set%2014/8514009_1.JPG"/>
    <s v="https://bata.lk/wp-content/uploads/2018/Set%2014/8514009_2.JPG"/>
    <s v="https://bata.lk/wp-content/uploads/2018/Set%2014/8514009_3.JPG"/>
    <s v="https://bata.lk/wp-content/uploads/2018/Set%2014/8514009_4.JPG"/>
    <s v="https://bata.lk/wp-content/uploads/2018/Set%2014/8514009_1.JPG|https://bata.lk/wp-content/uploads/2018/Set%2014/8514009_2.JPG|https://bata.lk/wp-content/uploads/2018/Set%2014/8514009_3.JPG|https://bata.lk/wp-content/uploads/2018/Set%2014/8514009_4.JPG"/>
  </r>
  <r>
    <x v="26"/>
    <n v="2"/>
    <n v="2"/>
    <e v="#N/A"/>
    <s v="Mens"/>
    <s v="Dress"/>
    <s v="202"/>
    <e v="#N/A"/>
    <n v="8"/>
    <n v="5"/>
    <n v="1"/>
    <n v="4"/>
    <n v="5"/>
    <s v="29"/>
    <s v="REMO"/>
    <s v="B"/>
    <s v="Bata"/>
    <s v="Formal Shoes"/>
    <s v="Synthetic"/>
    <m/>
    <m/>
    <m/>
    <n v="2"/>
    <n v="1"/>
    <n v="4"/>
    <n v="4"/>
    <n v="3"/>
    <n v="14"/>
    <s v="Men's"/>
    <s v="Brown"/>
    <s v="Bata Men's Brown Formal Shoes"/>
    <s v="&lt;h3&gt;&lt;strong&gt;Bata Men's Brown Formal Shoes&lt;/strong&gt;&lt;/h3&gt;&lt;ul&gt;&lt;li&gt;Article Code - *8514529&lt;/li&gt;&lt;li&gt;Gender - Men's&lt;/li&gt;&lt;li&gt;Type of Wear -Formal Shoes&lt;/li&gt;&lt;li&gt;Color - Brown&lt;/li&gt; &lt;li&gt;Material -Synthetic&lt;/li&gt;&lt;li&gt;Brand - Bata&lt;/li&gt; &lt;li&gt;Package include 1X pair of shoes&lt;/li&gt;&lt;/ul&gt;"/>
    <n v="3499"/>
    <s v="https://bata.lk/wp-content/uploads/2018/Set%2014/8514529_1.JPG"/>
    <s v="https://bata.lk/wp-content/uploads/2018/Set%2014/8514529_2.JPG"/>
    <s v="https://bata.lk/wp-content/uploads/2018/Set%2014/8514529_3.JPG"/>
    <s v="https://bata.lk/wp-content/uploads/2018/Set%2014/8514529_4.JPG"/>
    <s v="https://bata.lk/wp-content/uploads/2018/Set%2014/8514529_1.JPG|https://bata.lk/wp-content/uploads/2018/Set%2014/8514529_2.JPG|https://bata.lk/wp-content/uploads/2018/Set%2014/8514529_3.JPG|https://bata.lk/wp-content/uploads/2018/Set%2014/8514529_4.JPG"/>
  </r>
  <r>
    <x v="27"/>
    <n v="2"/>
    <n v="2"/>
    <e v="#N/A"/>
    <s v="Mens"/>
    <s v="Dress"/>
    <s v="202"/>
    <e v="#N/A"/>
    <n v="8"/>
    <n v="5"/>
    <n v="1"/>
    <n v="6"/>
    <n v="5"/>
    <s v="29"/>
    <s v="REMO"/>
    <s v="B"/>
    <s v="Bata"/>
    <s v="Formal Shoes"/>
    <s v="Synthetic"/>
    <m/>
    <m/>
    <m/>
    <n v="2"/>
    <n v="1"/>
    <n v="4"/>
    <n v="4"/>
    <n v="3"/>
    <n v="14"/>
    <s v="Men's"/>
    <s v="Black"/>
    <s v="Bata Men's Black Formal Shoes"/>
    <s v="&lt;h3&gt;&lt;strong&gt;Bata Men's Black Formal Shoes&lt;/strong&gt;&lt;/h3&gt;&lt;ul&gt;&lt;li&gt;Article Code - *8516529&lt;/li&gt;&lt;li&gt;Gender - Men's&lt;/li&gt;&lt;li&gt;Type of Wear -Formal Shoes&lt;/li&gt;&lt;li&gt;Color - Black&lt;/li&gt; &lt;li&gt;Material -Synthetic&lt;/li&gt;&lt;li&gt;Brand - Bata&lt;/li&gt; &lt;li&gt;Package include 1X pair of shoes&lt;/li&gt;&lt;/ul&gt;"/>
    <n v="3499"/>
    <s v="https://bata.lk/wp-content/uploads/2018/Set%2014/8516529_1.JPG"/>
    <s v="https://bata.lk/wp-content/uploads/2018/Set%2014/8516529_2.JPG"/>
    <s v="https://bata.lk/wp-content/uploads/2018/Set%2014/8516529_3.JPG"/>
    <s v="https://bata.lk/wp-content/uploads/2018/Set%2014/8516529_4.JPG"/>
    <s v="https://bata.lk/wp-content/uploads/2018/Set%2014/8516529_1.JPG|https://bata.lk/wp-content/uploads/2018/Set%2014/8516529_2.JPG|https://bata.lk/wp-content/uploads/2018/Set%2014/8516529_3.JPG|https://bata.lk/wp-content/uploads/2018/Set%2014/8516529_4.JPG"/>
  </r>
  <r>
    <x v="28"/>
    <n v="2"/>
    <n v="2"/>
    <e v="#N/A"/>
    <s v="Mens"/>
    <s v="Dress"/>
    <s v="202"/>
    <e v="#N/A"/>
    <n v="8"/>
    <n v="5"/>
    <n v="1"/>
    <n v="6"/>
    <n v="5"/>
    <s v="50"/>
    <s v="REMO"/>
    <s v="B"/>
    <s v="Bata"/>
    <s v="Formal Shoes"/>
    <s v="Synthetic"/>
    <m/>
    <m/>
    <m/>
    <n v="2"/>
    <n v="1"/>
    <n v="4"/>
    <n v="4"/>
    <n v="3"/>
    <n v="14"/>
    <s v="Men's"/>
    <s v="Black"/>
    <s v="Bata Men's Black Formal Shoes"/>
    <s v="&lt;h3&gt;&lt;strong&gt;Bata Men's Black Formal Shoes&lt;/strong&gt;&lt;/h3&gt;&lt;ul&gt;&lt;li&gt;Article Code - *8516550&lt;/li&gt;&lt;li&gt;Gender - Men's&lt;/li&gt;&lt;li&gt;Type of Wear -Formal Shoes&lt;/li&gt;&lt;li&gt;Color - Black&lt;/li&gt; &lt;li&gt;Material -Synthetic&lt;/li&gt;&lt;li&gt;Brand - Bata&lt;/li&gt; &lt;li&gt;Package include 1X pair of shoes&lt;/li&gt;&lt;/ul&gt;"/>
    <n v="3499"/>
    <s v="https://bata.lk/wp-content/uploads/2018/Set%2014/8516550_1.JPG"/>
    <s v="https://bata.lk/wp-content/uploads/2018/Set%2014/8516550_2.JPG"/>
    <s v="https://bata.lk/wp-content/uploads/2018/Set%2014/8516550_3.JPG"/>
    <s v="https://bata.lk/wp-content/uploads/2018/Set%2014/8516550_4.JPG"/>
    <s v="https://bata.lk/wp-content/uploads/2018/Set%2014/8516550_1.JPG|https://bata.lk/wp-content/uploads/2018/Set%2014/8516550_2.JPG|https://bata.lk/wp-content/uploads/2018/Set%2014/8516550_3.JPG|https://bata.lk/wp-content/uploads/2018/Set%2014/8516550_4.JPG"/>
  </r>
  <r>
    <x v="29"/>
    <n v="2"/>
    <n v="2"/>
    <e v="#N/A"/>
    <s v="Mens"/>
    <s v="Dress"/>
    <s v="202"/>
    <e v="#N/A"/>
    <n v="8"/>
    <n v="5"/>
    <n v="1"/>
    <n v="6"/>
    <n v="5"/>
    <s v="56"/>
    <s v="REMO"/>
    <s v="B"/>
    <s v="Bata"/>
    <s v="Formal Shoes"/>
    <s v="Synthetic"/>
    <m/>
    <m/>
    <m/>
    <n v="2"/>
    <n v="1"/>
    <n v="4"/>
    <n v="4"/>
    <n v="3"/>
    <n v="14"/>
    <s v="Men's"/>
    <s v="Black"/>
    <s v="Bata Men's Black Formal Shoes"/>
    <s v="&lt;h3&gt;&lt;strong&gt;Bata Men's Black Formal Shoes&lt;/strong&gt;&lt;/h3&gt;&lt;ul&gt;&lt;li&gt;Article Code - *8516556&lt;/li&gt;&lt;li&gt;Gender - Men's&lt;/li&gt;&lt;li&gt;Type of Wear -Formal Shoes&lt;/li&gt;&lt;li&gt;Color - Black&lt;/li&gt; &lt;li&gt;Material -Synthetic&lt;/li&gt;&lt;li&gt;Brand - Bata&lt;/li&gt; &lt;li&gt;Package include 1X pair of shoes&lt;/li&gt;&lt;/ul&gt;"/>
    <n v="3999"/>
    <s v="https://bata.lk/wp-content/uploads/2018/Set%2014/8516556_1.JPG"/>
    <s v="https://bata.lk/wp-content/uploads/2018/Set%2014/8516556_2.JPG"/>
    <s v="https://bata.lk/wp-content/uploads/2018/Set%2014/8516556_3.JPG"/>
    <s v="https://bata.lk/wp-content/uploads/2018/Set%2014/8516556_4.JPG"/>
    <s v="https://bata.lk/wp-content/uploads/2018/Set%2014/8516556_1.JPG|https://bata.lk/wp-content/uploads/2018/Set%2014/8516556_2.JPG|https://bata.lk/wp-content/uploads/2018/Set%2014/8516556_3.JPG|https://bata.lk/wp-content/uploads/2018/Set%2014/8516556_4.JPG"/>
  </r>
  <r>
    <x v="30"/>
    <n v="2"/>
    <n v="2"/>
    <e v="#N/A"/>
    <s v="Mens"/>
    <s v="Dress"/>
    <s v="202"/>
    <e v="#N/A"/>
    <n v="8"/>
    <n v="5"/>
    <n v="1"/>
    <n v="6"/>
    <n v="5"/>
    <s v="57"/>
    <s v="REMO"/>
    <s v="B"/>
    <s v="Bata"/>
    <s v="Formal Shoes"/>
    <s v="Synthetic"/>
    <m/>
    <m/>
    <m/>
    <n v="2"/>
    <n v="1"/>
    <n v="4"/>
    <n v="4"/>
    <n v="3"/>
    <n v="14"/>
    <s v="Men's"/>
    <s v="Black"/>
    <s v="Bata Men's Black Formal Shoes"/>
    <s v="&lt;h3&gt;&lt;strong&gt;Bata Men's Black Formal Shoes&lt;/strong&gt;&lt;/h3&gt;&lt;ul&gt;&lt;li&gt;Article Code - *8516557&lt;/li&gt;&lt;li&gt;Gender - Men's&lt;/li&gt;&lt;li&gt;Type of Wear -Formal Shoes&lt;/li&gt;&lt;li&gt;Color - Black&lt;/li&gt; &lt;li&gt;Material -Synthetic&lt;/li&gt;&lt;li&gt;Brand - Bata&lt;/li&gt; &lt;li&gt;Package include 1X pair of shoes&lt;/li&gt;&lt;/ul&gt;"/>
    <n v="3999"/>
    <s v="https://bata.lk/wp-content/uploads/2018/Set%2014/8516557_1.JPG"/>
    <s v="https://bata.lk/wp-content/uploads/2018/Set%2014/8516557_2.JPG"/>
    <s v="https://bata.lk/wp-content/uploads/2018/Set%2014/8516557_3.JPG"/>
    <s v="https://bata.lk/wp-content/uploads/2018/Set%2014/8516557_4.JPG"/>
    <s v="https://bata.lk/wp-content/uploads/2018/Set%2014/8516557_1.JPG|https://bata.lk/wp-content/uploads/2018/Set%2014/8516557_2.JPG|https://bata.lk/wp-content/uploads/2018/Set%2014/8516557_3.JPG|https://bata.lk/wp-content/uploads/2018/Set%2014/8516557_4.JPG"/>
  </r>
  <r>
    <x v="31"/>
    <n v="2"/>
    <n v="2"/>
    <e v="#N/A"/>
    <s v="Mens"/>
    <s v="Dress"/>
    <s v="202"/>
    <e v="#N/A"/>
    <n v="8"/>
    <n v="5"/>
    <n v="1"/>
    <n v="6"/>
    <n v="6"/>
    <s v="31"/>
    <s v="REMO"/>
    <s v="B"/>
    <s v="Bata"/>
    <s v="Formal Shoes"/>
    <s v="Synthetic"/>
    <m/>
    <m/>
    <m/>
    <n v="2"/>
    <n v="1"/>
    <n v="4"/>
    <n v="4"/>
    <n v="3"/>
    <n v="14"/>
    <s v="Men's"/>
    <s v="Black"/>
    <s v="Bata Men's Black Formal Shoes"/>
    <s v="&lt;h3&gt;&lt;strong&gt;Bata Men's Black Formal Shoes&lt;/strong&gt;&lt;/h3&gt;&lt;ul&gt;&lt;li&gt;Article Code - *8516631&lt;/li&gt;&lt;li&gt;Gender - Men's&lt;/li&gt;&lt;li&gt;Type of Wear -Formal Shoes&lt;/li&gt;&lt;li&gt;Color - Black&lt;/li&gt; &lt;li&gt;Material -Synthetic&lt;/li&gt;&lt;li&gt;Brand - Bata&lt;/li&gt; &lt;li&gt;Package include 1X pair of shoes&lt;/li&gt;&lt;/ul&gt;"/>
    <n v="3999"/>
    <s v="https://bata.lk/wp-content/uploads/2018/Set%2014/8516631_1.JPG"/>
    <s v="https://bata.lk/wp-content/uploads/2018/Set%2014/8516631_2.JPG"/>
    <s v="https://bata.lk/wp-content/uploads/2018/Set%2014/8516631_3.JPG"/>
    <s v="https://bata.lk/wp-content/uploads/2018/Set%2014/8516631_4.JPG"/>
    <s v="https://bata.lk/wp-content/uploads/2018/Set%2014/8516631_1.JPG|https://bata.lk/wp-content/uploads/2018/Set%2014/8516631_2.JPG|https://bata.lk/wp-content/uploads/2018/Set%2014/8516631_3.JPG|https://bata.lk/wp-content/uploads/2018/Set%2014/8516631_4.JPG"/>
  </r>
  <r>
    <x v="32"/>
    <n v="2"/>
    <n v="2"/>
    <e v="#N/A"/>
    <s v="Mens"/>
    <s v="Dress"/>
    <s v="202"/>
    <e v="#N/A"/>
    <n v="8"/>
    <n v="5"/>
    <n v="1"/>
    <n v="6"/>
    <n v="7"/>
    <s v="66"/>
    <s v="REMO"/>
    <s v="B"/>
    <s v="Bata"/>
    <s v="Formal Shoes"/>
    <s v="Synthetic"/>
    <m/>
    <m/>
    <m/>
    <n v="2"/>
    <n v="1"/>
    <n v="4"/>
    <n v="4"/>
    <n v="3"/>
    <n v="14"/>
    <s v="Men's"/>
    <s v="Black"/>
    <s v="Bata Men's Black Formal Shoes"/>
    <s v="&lt;h3&gt;&lt;strong&gt;Bata Men's Black Formal Shoes&lt;/strong&gt;&lt;/h3&gt;&lt;ul&gt;&lt;li&gt;Article Code - *8516766&lt;/li&gt;&lt;li&gt;Gender - Men's&lt;/li&gt;&lt;li&gt;Type of Wear -Formal Shoes&lt;/li&gt;&lt;li&gt;Color - Black&lt;/li&gt; &lt;li&gt;Material -Synthetic&lt;/li&gt;&lt;li&gt;Brand - Bata&lt;/li&gt; &lt;li&gt;Package include 1X pair of shoes&lt;/li&gt;&lt;/ul&gt;"/>
    <n v="3999"/>
    <s v="https://bata.lk/wp-content/uploads/2018/Set%2014/8516766_1.JPG"/>
    <s v="https://bata.lk/wp-content/uploads/2018/Set%2014/8516766_2.JPG"/>
    <s v="https://bata.lk/wp-content/uploads/2018/Set%2014/8516766_3.JPG"/>
    <s v="https://bata.lk/wp-content/uploads/2018/Set%2014/8516766_4.JPG"/>
    <s v="https://bata.lk/wp-content/uploads/2018/Set%2014/8516766_1.JPG|https://bata.lk/wp-content/uploads/2018/Set%2014/8516766_2.JPG|https://bata.lk/wp-content/uploads/2018/Set%2014/8516766_3.JPG|https://bata.lk/wp-content/uploads/2018/Set%2014/8516766_4.JPG"/>
  </r>
  <r>
    <x v="33"/>
    <n v="2"/>
    <n v="2"/>
    <e v="#N/A"/>
    <s v="Mens"/>
    <s v="Dress"/>
    <s v="202"/>
    <e v="#N/A"/>
    <n v="8"/>
    <n v="5"/>
    <n v="4"/>
    <n v="4"/>
    <n v="0"/>
    <s v="02"/>
    <s v="RANDY"/>
    <s v="B"/>
    <s v="Bata"/>
    <s v="Formal Shoes"/>
    <s v="Smooth Leather"/>
    <m/>
    <m/>
    <m/>
    <n v="2"/>
    <n v="1"/>
    <n v="4"/>
    <n v="4"/>
    <n v="3"/>
    <n v="14"/>
    <s v="Men's"/>
    <s v="Brown"/>
    <s v="Bata Men's Brown Formal Shoes"/>
    <s v="&lt;h3&gt;&lt;strong&gt;Bata Men's Brown Formal Shoes&lt;/strong&gt;&lt;/h3&gt;&lt;ul&gt;&lt;li&gt;Article Code - *8544002&lt;/li&gt;&lt;li&gt;Gender - Men's&lt;/li&gt;&lt;li&gt;Type of Wear -Formal Shoes&lt;/li&gt;&lt;li&gt;Color - Brown&lt;/li&gt; &lt;li&gt;Material -Smooth Leather&lt;/li&gt;&lt;li&gt;Brand - Bata&lt;/li&gt; &lt;li&gt;Package include 1X pair of shoes&lt;/li&gt;&lt;/ul&gt;"/>
    <n v="5999"/>
    <s v="https://bata.lk/wp-content/uploads/2018/Set%2014/8544002_1.JPG"/>
    <s v="https://bata.lk/wp-content/uploads/2018/Set%2014/8544002_2.JPG"/>
    <s v="https://bata.lk/wp-content/uploads/2018/Set%2014/8544002_3.JPG"/>
    <s v="https://bata.lk/wp-content/uploads/2018/Set%2014/8544002_4.JPG"/>
    <s v="https://bata.lk/wp-content/uploads/2018/Set%2014/8544002_1.JPG|https://bata.lk/wp-content/uploads/2018/Set%2014/8544002_2.JPG|https://bata.lk/wp-content/uploads/2018/Set%2014/8544002_3.JPG|https://bata.lk/wp-content/uploads/2018/Set%2014/8544002_4.JPG"/>
  </r>
  <r>
    <x v="34"/>
    <n v="2"/>
    <n v="2"/>
    <e v="#N/A"/>
    <s v="Mens"/>
    <s v="Dress"/>
    <s v="202"/>
    <e v="#N/A"/>
    <n v="8"/>
    <n v="5"/>
    <n v="4"/>
    <n v="6"/>
    <n v="0"/>
    <s v="01"/>
    <s v="SAM SLIPON"/>
    <s v="B"/>
    <s v="Bata"/>
    <s v="Formal Shoes"/>
    <s v="Smooth Leather"/>
    <m/>
    <m/>
    <m/>
    <n v="2"/>
    <n v="2"/>
    <n v="4"/>
    <n v="2"/>
    <n v="2"/>
    <n v="12"/>
    <s v="Men's"/>
    <s v="Black"/>
    <s v="Bata Men's Black Formal Shoes"/>
    <s v="&lt;h3&gt;&lt;strong&gt;Bata Men's Black Formal Shoes&lt;/strong&gt;&lt;/h3&gt;&lt;ul&gt;&lt;li&gt;Article Code - *8546001&lt;/li&gt;&lt;li&gt;Gender - Men's&lt;/li&gt;&lt;li&gt;Type of Wear -Formal Shoes&lt;/li&gt;&lt;li&gt;Color - Black&lt;/li&gt; &lt;li&gt;Material -Smooth Leather&lt;/li&gt;&lt;li&gt;Brand - Bata&lt;/li&gt; &lt;li&gt;Package include 1X pair of shoes&lt;/li&gt;&lt;/ul&gt;"/>
    <n v="5999"/>
    <s v="https://bata.lk/wp-content/uploads/2018/Set%2014/8546001_1.JPG"/>
    <s v="https://bata.lk/wp-content/uploads/2018/Set%2014/8546001_2.JPG"/>
    <s v="https://bata.lk/wp-content/uploads/2018/Set%2014/8546001_3.JPG"/>
    <s v="https://bata.lk/wp-content/uploads/2018/Set%2014/8546001_4.JPG"/>
    <s v="https://bata.lk/wp-content/uploads/2018/Set%2014/8546001_1.JPG|https://bata.lk/wp-content/uploads/2018/Set%2014/8546001_2.JPG|https://bata.lk/wp-content/uploads/2018/Set%2014/8546001_3.JPG|https://bata.lk/wp-content/uploads/2018/Set%2014/8546001_4.JPG"/>
  </r>
  <r>
    <x v="35"/>
    <n v="5"/>
    <n v="5"/>
    <e v="#N/A"/>
    <s v="Mens"/>
    <s v="Summer"/>
    <s v="505"/>
    <e v="#N/A"/>
    <n v="8"/>
    <n v="6"/>
    <n v="1"/>
    <n v="4"/>
    <n v="0"/>
    <s v="07"/>
    <s v="MANUEL"/>
    <s v="B"/>
    <s v="Bata"/>
    <s v="Sporty Sandals"/>
    <s v="Synthetic"/>
    <m/>
    <m/>
    <m/>
    <n v="2"/>
    <n v="4"/>
    <n v="8"/>
    <n v="6"/>
    <n v="4"/>
    <n v="24"/>
    <s v="Men's"/>
    <s v="Brown"/>
    <s v="Bata Men's Brown Sporty Sandals"/>
    <s v="&lt;h3&gt;&lt;strong&gt;Bata Men's Brown Sporty Sandals&lt;/strong&gt;&lt;/h3&gt;&lt;ul&gt;&lt;li&gt;Article Code - *8614007&lt;/li&gt;&lt;li&gt;Gender - Men's&lt;/li&gt;&lt;li&gt;Type of Wear -Sporty Sandals&lt;/li&gt;&lt;li&gt;Color - Brown&lt;/li&gt; &lt;li&gt;Material -Synthetic&lt;/li&gt;&lt;li&gt;Brand - Bata&lt;/li&gt; &lt;li&gt;Package include 1X pair of shoes&lt;/li&gt;&lt;/ul&gt;"/>
    <n v="1699"/>
    <s v="https://bata.lk/wp-content/uploads/2018/Set%2014/8614007_1.JPG"/>
    <s v="https://bata.lk/wp-content/uploads/2018/Set%2014/8614007_2.JPG"/>
    <s v="https://bata.lk/wp-content/uploads/2018/Set%2014/8614007_3.JPG"/>
    <s v="https://bata.lk/wp-content/uploads/2018/Set%2014/8614007_4.JPG"/>
    <s v="https://bata.lk/wp-content/uploads/2018/Set%2014/8614007_1.JPG|https://bata.lk/wp-content/uploads/2018/Set%2014/8614007_2.JPG|https://bata.lk/wp-content/uploads/2018/Set%2014/8614007_3.JPG|https://bata.lk/wp-content/uploads/2018/Set%2014/8614007_4.JPG"/>
  </r>
  <r>
    <x v="36"/>
    <n v="35"/>
    <n v="35"/>
    <e v="#N/A"/>
    <s v="Sport"/>
    <s v="Mens"/>
    <s v="35035"/>
    <e v="#N/A"/>
    <n v="8"/>
    <n v="6"/>
    <n v="1"/>
    <n v="9"/>
    <n v="1"/>
    <s v="30"/>
    <s v="BERLIN"/>
    <s v="B"/>
    <s v="Footin"/>
    <s v="Sporty Sandals"/>
    <s v="Synthetic"/>
    <m/>
    <m/>
    <m/>
    <m/>
    <n v="1"/>
    <n v="4"/>
    <n v="4"/>
    <n v="3"/>
    <n v="12"/>
    <s v="Men's"/>
    <s v="Blue"/>
    <s v="Footin Men's Blue Sporty Sandals"/>
    <s v="&lt;h3&gt;&lt;strong&gt;Footin Men's Blue Sporty Sandals&lt;/strong&gt;&lt;/h3&gt;&lt;ul&gt;&lt;li&gt;Article Code - *8619130&lt;/li&gt;&lt;li&gt;Gender - Men's&lt;/li&gt;&lt;li&gt;Type of Wear -Sporty Sandals&lt;/li&gt;&lt;li&gt;Color - Blue&lt;/li&gt; &lt;li&gt;Material -Synthetic&lt;/li&gt;&lt;li&gt;Brand - Footin&lt;/li&gt; &lt;li&gt;Package include 1X pair of shoes&lt;/li&gt;&lt;/ul&gt;"/>
    <n v="3499"/>
    <s v="https://bata.lk/wp-content/uploads/2018/Set%2014/8619130_1.JPG"/>
    <s v="https://bata.lk/wp-content/uploads/2018/Set%2014/8619130_2.JPG"/>
    <s v="https://bata.lk/wp-content/uploads/2018/Set%2014/8619130_3.JPG"/>
    <s v="https://bata.lk/wp-content/uploads/2018/Set%2014/8619130_4.JPG"/>
    <s v="https://bata.lk/wp-content/uploads/2018/Set%2014/8619130_1.JPG|https://bata.lk/wp-content/uploads/2018/Set%2014/8619130_2.JPG|https://bata.lk/wp-content/uploads/2018/Set%2014/8619130_3.JPG|https://bata.lk/wp-content/uploads/2018/Set%2014/8619130_4.JPG"/>
  </r>
  <r>
    <x v="37"/>
    <n v="35"/>
    <n v="35"/>
    <e v="#N/A"/>
    <s v="Sport"/>
    <s v="Mens"/>
    <s v="35035"/>
    <e v="#N/A"/>
    <n v="8"/>
    <n v="6"/>
    <n v="1"/>
    <n v="9"/>
    <n v="8"/>
    <s v="25"/>
    <s v="BRUNO"/>
    <s v="B"/>
    <s v="Footin"/>
    <s v="Sporty Sandals"/>
    <s v="Synthetic"/>
    <m/>
    <m/>
    <m/>
    <m/>
    <n v="2"/>
    <n v="3"/>
    <n v="1"/>
    <n v="2"/>
    <n v="8"/>
    <s v="Men's"/>
    <s v="Blue"/>
    <s v="Footin Men's Blue Sporty Sandals"/>
    <s v="&lt;h3&gt;&lt;strong&gt;Footin Men's Blue Sporty Sandals&lt;/strong&gt;&lt;/h3&gt;&lt;ul&gt;&lt;li&gt;Article Code - *8619825&lt;/li&gt;&lt;li&gt;Gender - Men's&lt;/li&gt;&lt;li&gt;Type of Wear -Sporty Sandals&lt;/li&gt;&lt;li&gt;Color - Blue&lt;/li&gt; &lt;li&gt;Material -Synthetic&lt;/li&gt;&lt;li&gt;Brand - Footin&lt;/li&gt; &lt;li&gt;Package include 1X pair of shoes&lt;/li&gt;&lt;/ul&gt;"/>
    <n v="3499"/>
    <s v="https://bata.lk/wp-content/uploads/2018/Set%2014/8619825_1.JPG"/>
    <s v="https://bata.lk/wp-content/uploads/2018/Set%2014/8619825_2.JPG"/>
    <s v="https://bata.lk/wp-content/uploads/2018/Set%2014/8619825_3.JPG"/>
    <s v="https://bata.lk/wp-content/uploads/2018/Set%2014/8619825_4.JPG"/>
    <s v="https://bata.lk/wp-content/uploads/2018/Set%2014/8619825_1.JPG|https://bata.lk/wp-content/uploads/2018/Set%2014/8619825_2.JPG|https://bata.lk/wp-content/uploads/2018/Set%2014/8619825_3.JPG|https://bata.lk/wp-content/uploads/2018/Set%2014/8619825_4.JPG"/>
  </r>
  <r>
    <x v="38"/>
    <n v="5"/>
    <n v="5"/>
    <e v="#N/A"/>
    <s v="Mens"/>
    <s v="Summer"/>
    <s v="505"/>
    <e v="#N/A"/>
    <n v="8"/>
    <n v="7"/>
    <n v="1"/>
    <n v="3"/>
    <n v="5"/>
    <s v="82"/>
    <s v="NEW ROMAN MULE"/>
    <s v="B"/>
    <s v="Bata"/>
    <s v="Sandals"/>
    <s v="Synthetic"/>
    <m/>
    <m/>
    <m/>
    <n v="2"/>
    <n v="3"/>
    <n v="4"/>
    <n v="3"/>
    <n v="3"/>
    <n v="15"/>
    <s v="Men's"/>
    <s v="Brown"/>
    <s v="Bata Men's Brown Sandals"/>
    <s v="&lt;h3&gt;&lt;strong&gt;Bata Men's Brown Sandals&lt;/strong&gt;&lt;/h3&gt;&lt;ul&gt;&lt;li&gt;Article Code - *8713582&lt;/li&gt;&lt;li&gt;Gender - Men's&lt;/li&gt;&lt;li&gt;Type of Wear -Sandals&lt;/li&gt;&lt;li&gt;Color - Brown&lt;/li&gt; &lt;li&gt;Material -Synthetic&lt;/li&gt;&lt;li&gt;Brand - Bata&lt;/li&gt; &lt;li&gt;Package include 1X pair of shoes&lt;/li&gt;&lt;/ul&gt;"/>
    <n v="1199"/>
    <m/>
    <m/>
    <m/>
    <m/>
    <m/>
  </r>
  <r>
    <x v="39"/>
    <n v="5"/>
    <n v="5"/>
    <e v="#N/A"/>
    <s v="Mens"/>
    <s v="Summer"/>
    <s v="505"/>
    <e v="#N/A"/>
    <n v="8"/>
    <n v="7"/>
    <n v="1"/>
    <n v="6"/>
    <n v="0"/>
    <s v="19"/>
    <s v="RAYEN"/>
    <s v="B"/>
    <s v="Bata"/>
    <s v="Sandals"/>
    <s v="Synthetic"/>
    <m/>
    <m/>
    <m/>
    <n v="2"/>
    <n v="3"/>
    <n v="4"/>
    <n v="3"/>
    <n v="3"/>
    <n v="15"/>
    <s v="Men's"/>
    <s v="Black"/>
    <s v="Bata Men's Black Sandals"/>
    <s v="&lt;h3&gt;&lt;strong&gt;Bata Men's Black Sandals&lt;/strong&gt;&lt;/h3&gt;&lt;ul&gt;&lt;li&gt;Article Code - *8716019&lt;/li&gt;&lt;li&gt;Gender - Men's&lt;/li&gt;&lt;li&gt;Type of Wear -Sandals&lt;/li&gt;&lt;li&gt;Color - Black&lt;/li&gt; &lt;li&gt;Material -Synthetic&lt;/li&gt;&lt;li&gt;Brand - Bata&lt;/li&gt; &lt;li&gt;Package include 1X pair of shoes&lt;/li&gt;&lt;/ul&gt;"/>
    <n v="1199"/>
    <m/>
    <m/>
    <m/>
    <m/>
    <m/>
  </r>
  <r>
    <x v="40"/>
    <n v="5"/>
    <n v="5"/>
    <e v="#N/A"/>
    <s v="Mens"/>
    <s v="Summer"/>
    <s v="505"/>
    <e v="#N/A"/>
    <n v="8"/>
    <n v="7"/>
    <n v="1"/>
    <n v="9"/>
    <n v="0"/>
    <s v="45"/>
    <s v="OLIVER"/>
    <s v="B"/>
    <s v="Bata"/>
    <s v="Sandals"/>
    <s v="Synthetic"/>
    <m/>
    <m/>
    <m/>
    <n v="2"/>
    <n v="3"/>
    <n v="4"/>
    <n v="3"/>
    <n v="3"/>
    <n v="15"/>
    <s v="Men's"/>
    <s v="Blue"/>
    <s v="Bata Men's Blue Sandals"/>
    <s v="&lt;h3&gt;&lt;strong&gt;Bata Men's Blue Sandals&lt;/strong&gt;&lt;/h3&gt;&lt;ul&gt;&lt;li&gt;Article Code - *8719045&lt;/li&gt;&lt;li&gt;Gender - Men's&lt;/li&gt;&lt;li&gt;Type of Wear -Sandals&lt;/li&gt;&lt;li&gt;Color - Blue&lt;/li&gt; &lt;li&gt;Material -Synthetic&lt;/li&gt;&lt;li&gt;Brand - Bata&lt;/li&gt; &lt;li&gt;Package include 1X pair of shoes&lt;/li&gt;&lt;/ul&gt;"/>
    <n v="1399"/>
    <m/>
    <m/>
    <m/>
    <m/>
    <m/>
  </r>
  <r>
    <x v="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54BAC0-9C92-4B1E-B1F3-81FC314A5BD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J46" firstHeaderRow="0" firstDataRow="1" firstDataCol="1"/>
  <pivotFields count="38">
    <pivotField axis="axisRow" showAll="0">
      <items count="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dataFields count="9">
    <dataField name="Sum of Size 3" fld="19" baseField="0" baseItem="0"/>
    <dataField name="Sum of Size 4" fld="20" baseField="0" baseItem="0"/>
    <dataField name="Sum of Size 5" fld="21" baseField="0" baseItem="0"/>
    <dataField name="Sum of Size 6" fld="22" baseField="0" baseItem="0"/>
    <dataField name="Sum of Size 7" fld="23" baseField="0" baseItem="0"/>
    <dataField name="Sum of Size 8" fld="24" baseField="0" baseItem="0"/>
    <dataField name="Sum of Size 9" fld="25" baseField="0" baseItem="0"/>
    <dataField name="Sum of Size 10" fld="26" baseField="0" baseItem="0"/>
    <dataField name="Sum of Total Stock" fld="2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../../../../../../../../../E:/Bata%20Backup/Ecommerce/Website/products/Bata%20Set%201/Bata/set13/Selected/5616548_2.JPG" TargetMode="External"/><Relationship Id="rId21" Type="http://schemas.openxmlformats.org/officeDocument/2006/relationships/hyperlink" Target="../../../../../../../../../E:/Bata%20Backup/Ecommerce/Website/products/Bata%20Set%201/Bata/set13/Selected/8713572_1.JPG" TargetMode="External"/><Relationship Id="rId42" Type="http://schemas.openxmlformats.org/officeDocument/2006/relationships/hyperlink" Target="../../../../../../../../../E:/Bata%20Backup/Ecommerce/Website/products/Bata%20Set%201/Bata/set13/Selected/8516449_2.JPG" TargetMode="External"/><Relationship Id="rId63" Type="http://schemas.openxmlformats.org/officeDocument/2006/relationships/hyperlink" Target="../../../../../../../../../E:/Bata%20Backup/Ecommerce/Website/products/Bata%20Set%201/Bata/set13/Selected/7614510_1.JPG" TargetMode="External"/><Relationship Id="rId84" Type="http://schemas.openxmlformats.org/officeDocument/2006/relationships/hyperlink" Target="../../../../../../../../../E:/Bata%20Backup/Ecommerce/Website/products/Bata%20Set%201/Bata/set13/Selected/5896542_2.JPG" TargetMode="External"/><Relationship Id="rId138" Type="http://schemas.openxmlformats.org/officeDocument/2006/relationships/hyperlink" Target="../../../../../../../../../E:/Bata%20Backup/Ecommerce/Website/products/Bata%20Set%201/Bata/set13/Selected/4715520_2.JPG" TargetMode="External"/><Relationship Id="rId107" Type="http://schemas.openxmlformats.org/officeDocument/2006/relationships/hyperlink" Target="../../../../../../../../../E:/Bata%20Backup/Ecommerce/Website/products/Bata%20Set%201/Bata/set13/Selected/5715515_1.JPG" TargetMode="External"/><Relationship Id="rId11" Type="http://schemas.openxmlformats.org/officeDocument/2006/relationships/hyperlink" Target="../../../../../../../../../E:/Bata%20Backup/Ecommerce/Website/products/Bata%20Set%201/Bata/set13/Selected/8714522_2.JPG" TargetMode="External"/><Relationship Id="rId32" Type="http://schemas.openxmlformats.org/officeDocument/2006/relationships/hyperlink" Target="../../../../../../../../../E:/Bata%20Backup/Ecommerce/Website/products/Bata%20Set%201/Bata/set13/Selected/8516631_4.JPG" TargetMode="External"/><Relationship Id="rId53" Type="http://schemas.openxmlformats.org/officeDocument/2006/relationships/hyperlink" Target="../../../../../../../../../E:/Bata%20Backup/Ecommerce/Website/products/Bata%20Set%201/Bata/set13/Selected/7716014_1.JPG" TargetMode="External"/><Relationship Id="rId74" Type="http://schemas.openxmlformats.org/officeDocument/2006/relationships/hyperlink" Target="../../../../../../../../../E:/Bata%20Backup/Ecommerce/Website/products/Bata%20Set%201/Bata/set13/Selected/6715531_1.JPG" TargetMode="External"/><Relationship Id="rId128" Type="http://schemas.openxmlformats.org/officeDocument/2006/relationships/hyperlink" Target="../../../../../../../../../E:/Bata%20Backup/Ecommerce/Website/products/Bata%20Set%201/Bata/set13/Selected/4896540_2.JPG" TargetMode="External"/><Relationship Id="rId149" Type="http://schemas.openxmlformats.org/officeDocument/2006/relationships/printerSettings" Target="../printerSettings/printerSettings1.bin"/><Relationship Id="rId5" Type="http://schemas.openxmlformats.org/officeDocument/2006/relationships/hyperlink" Target="../../../../../../../../../E:/Bata%20Backup/Ecommerce/Website/products/Bata%20Set%201/Bata/set13/Selected/8719592_2.JPG" TargetMode="External"/><Relationship Id="rId95" Type="http://schemas.openxmlformats.org/officeDocument/2006/relationships/hyperlink" Target="../../../../../../../../../E:/Bata%20Backup/Ecommerce/Website/products/Bata%20Set%201/Bata/set13/Selected/5716518_1.JPG" TargetMode="External"/><Relationship Id="rId22" Type="http://schemas.openxmlformats.org/officeDocument/2006/relationships/hyperlink" Target="../../../../../../../../../E:/Bata%20Backup/Ecommerce/Website/products/Bata%20Set%201/Bata/set13/Selected/8616598_3.JPG" TargetMode="External"/><Relationship Id="rId27" Type="http://schemas.openxmlformats.org/officeDocument/2006/relationships/hyperlink" Target="../../../../../../../../../E:/Bata%20Backup/Ecommerce/Website/products/Bata%20Set%201/Bata/set13/Selected/8519096_2.JPG" TargetMode="External"/><Relationship Id="rId43" Type="http://schemas.openxmlformats.org/officeDocument/2006/relationships/hyperlink" Target="../../../../../../../../../E:/Bata%20Backup/Ecommerce/Website/products/Bata%20Set%201/Bata/set13/Selected/8516449_1.JPG" TargetMode="External"/><Relationship Id="rId48" Type="http://schemas.openxmlformats.org/officeDocument/2006/relationships/hyperlink" Target="../../../../../../../../../E:/Bata%20Backup/Ecommerce/Website/products/Bata%20Set%201/Bata/set13/Selected/8514731_2.JPG" TargetMode="External"/><Relationship Id="rId64" Type="http://schemas.openxmlformats.org/officeDocument/2006/relationships/hyperlink" Target="../../../../../../../../../E:/Bata%20Backup/Ecommerce/Website/products/Bata%20Set%201/Bata/set13/Selected/6716522_2.JPG" TargetMode="External"/><Relationship Id="rId69" Type="http://schemas.openxmlformats.org/officeDocument/2006/relationships/hyperlink" Target="../../../../../../../../../E:/Bata%20Backup/Ecommerce/Website/products/Bata%20Set%201/Bata/set13/Selected/6715631_3.JPG" TargetMode="External"/><Relationship Id="rId113" Type="http://schemas.openxmlformats.org/officeDocument/2006/relationships/hyperlink" Target="../../../../../../../../../E:/Bata%20Backup/Ecommerce/Website/products/Bata%20Set%201/Bata/set13/Selected/5714518_3.JPG" TargetMode="External"/><Relationship Id="rId118" Type="http://schemas.openxmlformats.org/officeDocument/2006/relationships/hyperlink" Target="../../../../../../../../../E:/Bata%20Backup/Ecommerce/Website/products/Bata%20Set%201/Bata/set13/Selected/5616548_1.JPG" TargetMode="External"/><Relationship Id="rId134" Type="http://schemas.openxmlformats.org/officeDocument/2006/relationships/hyperlink" Target="../../../../../../../../../E:/Bata%20Backup/Ecommerce/Website/products/Bata%20Set%201/Bata/set13/Selected/4716515_3.JPG" TargetMode="External"/><Relationship Id="rId139" Type="http://schemas.openxmlformats.org/officeDocument/2006/relationships/hyperlink" Target="../../../../../../../../../E:/Bata%20Backup/Ecommerce/Website/products/Bata%20Set%201/Bata/set13/Selected/4715520_1.JPG" TargetMode="External"/><Relationship Id="rId80" Type="http://schemas.openxmlformats.org/officeDocument/2006/relationships/hyperlink" Target="../../../../../../../../../E:/Bata%20Backup/Ecommerce/Website/products/Bata%20Set%201/Bata/set13/Selected/5899543_1.JPG" TargetMode="External"/><Relationship Id="rId85" Type="http://schemas.openxmlformats.org/officeDocument/2006/relationships/hyperlink" Target="../../../../../../../../../E:/Bata%20Backup/Ecommerce/Website/products/Bata%20Set%201/Bata/set13/Selected/5896542_1.JPG" TargetMode="External"/><Relationship Id="rId150" Type="http://schemas.openxmlformats.org/officeDocument/2006/relationships/vmlDrawing" Target="../drawings/vmlDrawing1.vml"/><Relationship Id="rId12" Type="http://schemas.openxmlformats.org/officeDocument/2006/relationships/hyperlink" Target="../../../../../../../../../E:/Bata%20Backup/Ecommerce/Website/products/Bata%20Set%201/Bata/set13/Selected/8714522_1.JPG" TargetMode="External"/><Relationship Id="rId17" Type="http://schemas.openxmlformats.org/officeDocument/2006/relationships/hyperlink" Target="../../../../../../../../../E:/Bata%20Backup/Ecommerce/Website/products/Bata%20Set%201/Bata/set13/Selected/8714023_2.JPG" TargetMode="External"/><Relationship Id="rId33" Type="http://schemas.openxmlformats.org/officeDocument/2006/relationships/hyperlink" Target="../../../../../../../../../E:/Bata%20Backup/Ecommerce/Website/products/Bata%20Set%201/Bata/set13/Selected/8516631_3.JPG" TargetMode="External"/><Relationship Id="rId38" Type="http://schemas.openxmlformats.org/officeDocument/2006/relationships/hyperlink" Target="../../../../../../../../../E:/Bata%20Backup/Ecommerce/Website/products/Bata%20Set%201/Bata/set13/Selected/8516451_2.JPG" TargetMode="External"/><Relationship Id="rId59" Type="http://schemas.openxmlformats.org/officeDocument/2006/relationships/hyperlink" Target="../../../../../../../../../E:/Bata%20Backup/Ecommerce/Website/products/Bata%20Set%201/Bata/set13/Selected/7616510_2.JPG" TargetMode="External"/><Relationship Id="rId103" Type="http://schemas.openxmlformats.org/officeDocument/2006/relationships/hyperlink" Target="../../../../../../../../../E:/Bata%20Backup/Ecommerce/Website/products/Bata%20Set%201/Bata/set13/Selected/5715550_2.JPG" TargetMode="External"/><Relationship Id="rId108" Type="http://schemas.openxmlformats.org/officeDocument/2006/relationships/hyperlink" Target="../../../../../../../../../E:/Bata%20Backup/Ecommerce/Website/products/Bata%20Set%201/Bata/set13/Selected/5715511_3.JPG" TargetMode="External"/><Relationship Id="rId124" Type="http://schemas.openxmlformats.org/officeDocument/2006/relationships/hyperlink" Target="../../../../../../../../../E:/Bata%20Backup/Ecommerce/Website/products/Bata%20Set%201/Bata/set13/Selected/5516510_1.JPG" TargetMode="External"/><Relationship Id="rId129" Type="http://schemas.openxmlformats.org/officeDocument/2006/relationships/hyperlink" Target="../../../../../../../../../E:/Bata%20Backup/Ecommerce/Website/products/Bata%20Set%201/Bata/set13/Selected/4896540_1.JPG" TargetMode="External"/><Relationship Id="rId54" Type="http://schemas.openxmlformats.org/officeDocument/2006/relationships/hyperlink" Target="../../../../../../../../../E:/Bata%20Backup/Ecommerce/Website/products/Bata%20Set%201/Bata/set13/Selected/7711512_3.JPG" TargetMode="External"/><Relationship Id="rId70" Type="http://schemas.openxmlformats.org/officeDocument/2006/relationships/hyperlink" Target="../../../../../../../../../E:/Bata%20Backup/Ecommerce/Website/products/Bata%20Set%201/Bata/set13/Selected/6715631_2.JPG" TargetMode="External"/><Relationship Id="rId75" Type="http://schemas.openxmlformats.org/officeDocument/2006/relationships/hyperlink" Target="../../../../../../../../../E:/Bata%20Backup/Ecommerce/Website/products/Bata%20Set%201/Bata/set13/Selected/6511075_3.JPG" TargetMode="External"/><Relationship Id="rId91" Type="http://schemas.openxmlformats.org/officeDocument/2006/relationships/hyperlink" Target="../../../../../../../../../E:/Bata%20Backup/Ecommerce/Website/products/Bata%20Set%201/Bata/set13/Selected/5716550_2.JPG" TargetMode="External"/><Relationship Id="rId96" Type="http://schemas.openxmlformats.org/officeDocument/2006/relationships/hyperlink" Target="../../../../../../../../../E:/Bata%20Backup/Ecommerce/Website/products/Bata%20Set%201/Bata/set13/Selected/5716512_3.JPG" TargetMode="External"/><Relationship Id="rId140" Type="http://schemas.openxmlformats.org/officeDocument/2006/relationships/hyperlink" Target="../../../../../../../../../E:/Bata%20Backup/Ecommerce/Website/products/Bata%20Set%201/Bata/set13/Selected/4599516_3.JPG" TargetMode="External"/><Relationship Id="rId145" Type="http://schemas.openxmlformats.org/officeDocument/2006/relationships/hyperlink" Target="../../../../../../../../../E:/Bata%20Backup/Ecommerce/Website/products/Bata%20Set%201/Bata/set13/Selected/3719515_1.JPG" TargetMode="External"/><Relationship Id="rId1" Type="http://schemas.openxmlformats.org/officeDocument/2006/relationships/hyperlink" Target="../../../../../../../../../E:/Bata%20Backup/Ecommerce/Website/products/Bata%20Set%201/Bata/set13/Selected/8896002_4.JPG" TargetMode="External"/><Relationship Id="rId6" Type="http://schemas.openxmlformats.org/officeDocument/2006/relationships/hyperlink" Target="../../../../../../../../../E:/Bata%20Backup/Ecommerce/Website/products/Bata%20Set%201/Bata/set13/Selected/8719592_1.JPG" TargetMode="External"/><Relationship Id="rId23" Type="http://schemas.openxmlformats.org/officeDocument/2006/relationships/hyperlink" Target="../../../../../../../../../E:/Bata%20Backup/Ecommerce/Website/products/Bata%20Set%201/Bata/set13/Selected/8616598_2.JPG" TargetMode="External"/><Relationship Id="rId28" Type="http://schemas.openxmlformats.org/officeDocument/2006/relationships/hyperlink" Target="../../../../../../../../../E:/Bata%20Backup/Ecommerce/Website/products/Bata%20Set%201/Bata/set13/Selected/8519096_1.JPG" TargetMode="External"/><Relationship Id="rId49" Type="http://schemas.openxmlformats.org/officeDocument/2006/relationships/hyperlink" Target="../../../../../../../../../E:/Bata%20Backup/Ecommerce/Website/products/Bata%20Set%201/Bata/set13/Selected/8514731_1.JPG" TargetMode="External"/><Relationship Id="rId114" Type="http://schemas.openxmlformats.org/officeDocument/2006/relationships/hyperlink" Target="../../../../../../../../../E:/Bata%20Backup/Ecommerce/Website/products/Bata%20Set%201/Bata/set13/Selected/5714518_2.JPG" TargetMode="External"/><Relationship Id="rId119" Type="http://schemas.openxmlformats.org/officeDocument/2006/relationships/hyperlink" Target="../../../../../../../../../E:/Bata%20Backup/Ecommerce/Website/products/Bata%20Set%201/Bata/set13/Selected/5614548_3.JPG" TargetMode="External"/><Relationship Id="rId44" Type="http://schemas.openxmlformats.org/officeDocument/2006/relationships/hyperlink" Target="../../../../../../../../../E:/Bata%20Backup/Ecommerce/Website/products/Bata%20Set%201/Bata/set13/Selected/8516096_3.JPG" TargetMode="External"/><Relationship Id="rId60" Type="http://schemas.openxmlformats.org/officeDocument/2006/relationships/hyperlink" Target="../../../../../../../../../E:/Bata%20Backup/Ecommerce/Website/products/Bata%20Set%201/Bata/set13/Selected/7616510_1.JPG" TargetMode="External"/><Relationship Id="rId65" Type="http://schemas.openxmlformats.org/officeDocument/2006/relationships/hyperlink" Target="../../../../../../../../../E:/Bata%20Backup/Ecommerce/Website/products/Bata%20Set%201/Bata/set13/Selected/6716522_1.JPG" TargetMode="External"/><Relationship Id="rId81" Type="http://schemas.openxmlformats.org/officeDocument/2006/relationships/hyperlink" Target="../../../../../../../../../E:/Bata%20Backup/Ecommerce/Website/products/Bata%20Set%201/Bata/set13/Selected/5897542_2.JPG" TargetMode="External"/><Relationship Id="rId86" Type="http://schemas.openxmlformats.org/officeDocument/2006/relationships/hyperlink" Target="../../../../../../../../../E:/Bata%20Backup/Ecommerce/Website/products/Bata%20Set%201/Bata/set13/Selected/5789547_2.JPG" TargetMode="External"/><Relationship Id="rId130" Type="http://schemas.openxmlformats.org/officeDocument/2006/relationships/hyperlink" Target="../../../../../../../../../E:/Bata%20Backup/Ecommerce/Website/products/Bata%20Set%201/Bata/set13/Selected/4716544_3.JPG" TargetMode="External"/><Relationship Id="rId135" Type="http://schemas.openxmlformats.org/officeDocument/2006/relationships/hyperlink" Target="../../../../../../../../../E:/Bata%20Backup/Ecommerce/Website/products/Bata%20Set%201/Bata/set13/Selected/4716515_2.JPG" TargetMode="External"/><Relationship Id="rId13" Type="http://schemas.openxmlformats.org/officeDocument/2006/relationships/hyperlink" Target="../../../../../../../../../E:/Bata%20Backup/Ecommerce/Website/products/Bata%20Set%201/Bata/set13/Selected/8714501_3.JPG" TargetMode="External"/><Relationship Id="rId18" Type="http://schemas.openxmlformats.org/officeDocument/2006/relationships/hyperlink" Target="../../../../../../../../../E:/Bata%20Backup/Ecommerce/Website/products/Bata%20Set%201/Bata/set13/Selected/8714023_1.JPG" TargetMode="External"/><Relationship Id="rId39" Type="http://schemas.openxmlformats.org/officeDocument/2006/relationships/hyperlink" Target="../../../../../../../../../E:/Bata%20Backup/Ecommerce/Website/products/Bata%20Set%201/Bata/set13/Selected/8516451_1.JPG" TargetMode="External"/><Relationship Id="rId109" Type="http://schemas.openxmlformats.org/officeDocument/2006/relationships/hyperlink" Target="../../../../../../../../../E:/Bata%20Backup/Ecommerce/Website/products/Bata%20Set%201/Bata/set13/Selected/5715511_2.JPG" TargetMode="External"/><Relationship Id="rId34" Type="http://schemas.openxmlformats.org/officeDocument/2006/relationships/hyperlink" Target="../../../../../../../../../E:/Bata%20Backup/Ecommerce/Website/products/Bata%20Set%201/Bata/set13/Selected/8516631_2.JPG" TargetMode="External"/><Relationship Id="rId50" Type="http://schemas.openxmlformats.org/officeDocument/2006/relationships/hyperlink" Target="../../../../../../../../../E:/Bata%20Backup/Ecommerce/Website/products/Bata%20Set%201/Bata/set13/Selected/7719014_2.JPG" TargetMode="External"/><Relationship Id="rId55" Type="http://schemas.openxmlformats.org/officeDocument/2006/relationships/hyperlink" Target="../../../../../../../../../E:/Bata%20Backup/Ecommerce/Website/products/Bata%20Set%201/Bata/set13/Selected/7711512_2.JPG" TargetMode="External"/><Relationship Id="rId76" Type="http://schemas.openxmlformats.org/officeDocument/2006/relationships/hyperlink" Target="../../../../../../../../../E:/Bata%20Backup/Ecommerce/Website/products/Bata%20Set%201/Bata/set13/Selected/6511075_2.JPG" TargetMode="External"/><Relationship Id="rId97" Type="http://schemas.openxmlformats.org/officeDocument/2006/relationships/hyperlink" Target="../../../../../../../../../E:/Bata%20Backup/Ecommerce/Website/products/Bata%20Set%201/Bata/set13/Selected/5716512_2.JPG" TargetMode="External"/><Relationship Id="rId104" Type="http://schemas.openxmlformats.org/officeDocument/2006/relationships/hyperlink" Target="../../../../../../../../../E:/Bata%20Backup/Ecommerce/Website/products/Bata%20Set%201/Bata/set13/Selected/5715550_1.JPG" TargetMode="External"/><Relationship Id="rId120" Type="http://schemas.openxmlformats.org/officeDocument/2006/relationships/hyperlink" Target="../../../../../../../../../E:/Bata%20Backup/Ecommerce/Website/products/Bata%20Set%201/Bata/set13/Selected/5614548_2.JPG" TargetMode="External"/><Relationship Id="rId125" Type="http://schemas.openxmlformats.org/officeDocument/2006/relationships/hyperlink" Target="../../../../../../../../../E:/Bata%20Backup/Ecommerce/Website/products/Bata%20Set%201/Bata/set13/Selected/5514510_3.JPG" TargetMode="External"/><Relationship Id="rId141" Type="http://schemas.openxmlformats.org/officeDocument/2006/relationships/hyperlink" Target="../../../../../../../../../E:/Bata%20Backup/Ecommerce/Website/products/Bata%20Set%201/Bata/set13/Selected/4599516_2.JPG" TargetMode="External"/><Relationship Id="rId146" Type="http://schemas.openxmlformats.org/officeDocument/2006/relationships/hyperlink" Target="../../../../../../../../../E:/Bata%20Backup/Ecommerce/Website/products/Bata%20Set%201/Bata/set13/Selected/3715515_3.JPG" TargetMode="External"/><Relationship Id="rId7" Type="http://schemas.openxmlformats.org/officeDocument/2006/relationships/hyperlink" Target="../../../../../../../../../E:/Bata%20Backup/Ecommerce/Website/products/Bata%20Set%201/Bata/set13/Selected/8716003_3.JPG" TargetMode="External"/><Relationship Id="rId71" Type="http://schemas.openxmlformats.org/officeDocument/2006/relationships/hyperlink" Target="../../../../../../../../../E:/Bata%20Backup/Ecommerce/Website/products/Bata%20Set%201/Bata/set13/Selected/6715631_1.JPG" TargetMode="External"/><Relationship Id="rId92" Type="http://schemas.openxmlformats.org/officeDocument/2006/relationships/hyperlink" Target="../../../../../../../../../E:/Bata%20Backup/Ecommerce/Website/products/Bata%20Set%201/Bata/set13/Selected/5716550_1.JPG" TargetMode="External"/><Relationship Id="rId2" Type="http://schemas.openxmlformats.org/officeDocument/2006/relationships/hyperlink" Target="../../../../../../../../../E:/Bata%20Backup/Ecommerce/Website/products/Bata%20Set%201/Bata/set13/Selected/8896002_3.JPG" TargetMode="External"/><Relationship Id="rId29" Type="http://schemas.openxmlformats.org/officeDocument/2006/relationships/hyperlink" Target="../../../../../../../../../E:/Bata%20Backup/Ecommerce/Website/products/Bata%20Set%201/Bata/set13/Selected/8516731_3.JPG" TargetMode="External"/><Relationship Id="rId24" Type="http://schemas.openxmlformats.org/officeDocument/2006/relationships/hyperlink" Target="../../../../../../../../../E:/Bata%20Backup/Ecommerce/Website/products/Bata%20Set%201/Bata/set13/Selected/8616598_1.JPG" TargetMode="External"/><Relationship Id="rId40" Type="http://schemas.openxmlformats.org/officeDocument/2006/relationships/hyperlink" Target="../../../../../../../../../E:/Bata%20Backup/Ecommerce/Website/products/Bata%20Set%201/Bata/set13/Selected/8516449_4.JPG" TargetMode="External"/><Relationship Id="rId45" Type="http://schemas.openxmlformats.org/officeDocument/2006/relationships/hyperlink" Target="../../../../../../../../../E:/Bata%20Backup/Ecommerce/Website/products/Bata%20Set%201/Bata/set13/Selected/8516096_2.JPG" TargetMode="External"/><Relationship Id="rId66" Type="http://schemas.openxmlformats.org/officeDocument/2006/relationships/hyperlink" Target="../../../../../../../../../E:/Bata%20Backup/Ecommerce/Website/products/Bata%20Set%201/Bata/set13/Selected/6716056_3.JPG" TargetMode="External"/><Relationship Id="rId87" Type="http://schemas.openxmlformats.org/officeDocument/2006/relationships/hyperlink" Target="../../../../../../../../../E:/Bata%20Backup/Ecommerce/Website/products/Bata%20Set%201/Bata/set13/Selected/5789547_1.JPG" TargetMode="External"/><Relationship Id="rId110" Type="http://schemas.openxmlformats.org/officeDocument/2006/relationships/hyperlink" Target="../../../../../../../../../E:/Bata%20Backup/Ecommerce/Website/products/Bata%20Set%201/Bata/set13/Selected/5715511_1.JPG" TargetMode="External"/><Relationship Id="rId115" Type="http://schemas.openxmlformats.org/officeDocument/2006/relationships/hyperlink" Target="../../../../../../../../../E:/Bata%20Backup/Ecommerce/Website/products/Bata%20Set%201/Bata/set13/Selected/5714518_1.JPG" TargetMode="External"/><Relationship Id="rId131" Type="http://schemas.openxmlformats.org/officeDocument/2006/relationships/hyperlink" Target="../../../../../../../../../E:/Bata%20Backup/Ecommerce/Website/products/Bata%20Set%201/Bata/set13/Selected/4716544_2.JPG" TargetMode="External"/><Relationship Id="rId136" Type="http://schemas.openxmlformats.org/officeDocument/2006/relationships/hyperlink" Target="../../../../../../../../../E:/Bata%20Backup/Ecommerce/Website/products/Bata%20Set%201/Bata/set13/Selected/4716515_1.JPG" TargetMode="External"/><Relationship Id="rId61" Type="http://schemas.openxmlformats.org/officeDocument/2006/relationships/hyperlink" Target="../../../../../../../../../E:/Bata%20Backup/Ecommerce/Website/products/Bata%20Set%201/Bata/set13/Selected/7614510_3.JPG" TargetMode="External"/><Relationship Id="rId82" Type="http://schemas.openxmlformats.org/officeDocument/2006/relationships/hyperlink" Target="../../../../../../../../../E:/Bata%20Backup/Ecommerce/Website/products/Bata%20Set%201/Bata/set13/Selected/5897542_1.JPG" TargetMode="External"/><Relationship Id="rId19" Type="http://schemas.openxmlformats.org/officeDocument/2006/relationships/hyperlink" Target="../../../../../../../../../E:/Bata%20Backup/Ecommerce/Website/products/Bata%20Set%201/Bata/set13/Selected/8713572_3.JPG" TargetMode="External"/><Relationship Id="rId14" Type="http://schemas.openxmlformats.org/officeDocument/2006/relationships/hyperlink" Target="../../../../../../../../../E:/Bata%20Backup/Ecommerce/Website/products/Bata%20Set%201/Bata/set13/Selected/8714501_2.JPG" TargetMode="External"/><Relationship Id="rId30" Type="http://schemas.openxmlformats.org/officeDocument/2006/relationships/hyperlink" Target="../../../../../../../../../E:/Bata%20Backup/Ecommerce/Website/products/Bata%20Set%201/Bata/set13/Selected/8516731_2.JPG" TargetMode="External"/><Relationship Id="rId35" Type="http://schemas.openxmlformats.org/officeDocument/2006/relationships/hyperlink" Target="../../../../../../../../../E:/Bata%20Backup/Ecommerce/Website/products/Bata%20Set%201/Bata/set13/Selected/8516631_1.JPG" TargetMode="External"/><Relationship Id="rId56" Type="http://schemas.openxmlformats.org/officeDocument/2006/relationships/hyperlink" Target="../../../../../../../../../E:/Bata%20Backup/Ecommerce/Website/products/Bata%20Set%201/Bata/set13/Selected/7711512_1.JPG" TargetMode="External"/><Relationship Id="rId77" Type="http://schemas.openxmlformats.org/officeDocument/2006/relationships/hyperlink" Target="../../../../../../../../../E:/Bata%20Backup/Ecommerce/Website/products/Bata%20Set%201/Bata/set13/Selected/6511075_1.JPG" TargetMode="External"/><Relationship Id="rId100" Type="http://schemas.openxmlformats.org/officeDocument/2006/relationships/hyperlink" Target="../../../../../../../../../E:/Bata%20Backup/Ecommerce/Website/products/Bata%20Set%201/Bata/set13/Selected/5716511_2.JPG" TargetMode="External"/><Relationship Id="rId105" Type="http://schemas.openxmlformats.org/officeDocument/2006/relationships/hyperlink" Target="../../../../../../../../../E:/Bata%20Backup/Ecommerce/Website/products/Bata%20Set%201/Bata/set13/Selected/5715515_3.JPG" TargetMode="External"/><Relationship Id="rId126" Type="http://schemas.openxmlformats.org/officeDocument/2006/relationships/hyperlink" Target="../../../../../../../../../E:/Bata%20Backup/Ecommerce/Website/products/Bata%20Set%201/Bata/set13/Selected/5514510_2.JPG" TargetMode="External"/><Relationship Id="rId147" Type="http://schemas.openxmlformats.org/officeDocument/2006/relationships/hyperlink" Target="../../../../../../../../../E:/Bata%20Backup/Ecommerce/Website/products/Bata%20Set%201/Bata/set13/Selected/3715515_2.JPG" TargetMode="External"/><Relationship Id="rId8" Type="http://schemas.openxmlformats.org/officeDocument/2006/relationships/hyperlink" Target="../../../../../../../../../E:/Bata%20Backup/Ecommerce/Website/products/Bata%20Set%201/Bata/set13/Selected/8716003_2.JPG" TargetMode="External"/><Relationship Id="rId51" Type="http://schemas.openxmlformats.org/officeDocument/2006/relationships/hyperlink" Target="../../../../../../../../../E:/Bata%20Backup/Ecommerce/Website/products/Bata%20Set%201/Bata/set13/Selected/7719014_1.JPG" TargetMode="External"/><Relationship Id="rId72" Type="http://schemas.openxmlformats.org/officeDocument/2006/relationships/hyperlink" Target="../../../../../../../../../E:/Bata%20Backup/Ecommerce/Website/products/Bata%20Set%201/Bata/set13/Selected/6715531_3.JPG" TargetMode="External"/><Relationship Id="rId93" Type="http://schemas.openxmlformats.org/officeDocument/2006/relationships/hyperlink" Target="../../../../../../../../../E:/Bata%20Backup/Ecommerce/Website/products/Bata%20Set%201/Bata/set13/Selected/5716518_3.JPG" TargetMode="External"/><Relationship Id="rId98" Type="http://schemas.openxmlformats.org/officeDocument/2006/relationships/hyperlink" Target="../../../../../../../../../E:/Bata%20Backup/Ecommerce/Website/products/Bata%20Set%201/Bata/set13/Selected/5716512_1.JPG" TargetMode="External"/><Relationship Id="rId121" Type="http://schemas.openxmlformats.org/officeDocument/2006/relationships/hyperlink" Target="../../../../../../../../../E:/Bata%20Backup/Ecommerce/Website/products/Bata%20Set%201/Bata/set13/Selected/5614548_1.JPG" TargetMode="External"/><Relationship Id="rId142" Type="http://schemas.openxmlformats.org/officeDocument/2006/relationships/hyperlink" Target="../../../../../../../../../E:/Bata%20Backup/Ecommerce/Website/products/Bata%20Set%201/Bata/set13/Selected/4599516_1.JPG" TargetMode="External"/><Relationship Id="rId3" Type="http://schemas.openxmlformats.org/officeDocument/2006/relationships/hyperlink" Target="../../../../../../../../../E:/Bata%20Backup/Ecommerce/Website/products/Bata%20Set%201/Bata/set13/Selected/8896002_2.JPG" TargetMode="External"/><Relationship Id="rId25" Type="http://schemas.openxmlformats.org/officeDocument/2006/relationships/hyperlink" Target="../../../../../../../../../E:/Bata%20Backup/Ecommerce/Website/products/Bata%20Set%201/Bata/set13/Selected/8519096_4.JPG" TargetMode="External"/><Relationship Id="rId46" Type="http://schemas.openxmlformats.org/officeDocument/2006/relationships/hyperlink" Target="../../../../../../../../../E:/Bata%20Backup/Ecommerce/Website/products/Bata%20Set%201/Bata/set13/Selected/8516096_1.JPG" TargetMode="External"/><Relationship Id="rId67" Type="http://schemas.openxmlformats.org/officeDocument/2006/relationships/hyperlink" Target="../../../../../../../../../E:/Bata%20Backup/Ecommerce/Website/products/Bata%20Set%201/Bata/set13/Selected/6716056_2.JPG" TargetMode="External"/><Relationship Id="rId116" Type="http://schemas.openxmlformats.org/officeDocument/2006/relationships/hyperlink" Target="../../../../../../../../../E:/Bata%20Backup/Ecommerce/Website/products/Bata%20Set%201/Bata/set13/Selected/5616548_3.JPG" TargetMode="External"/><Relationship Id="rId137" Type="http://schemas.openxmlformats.org/officeDocument/2006/relationships/hyperlink" Target="../../../../../../../../../E:/Bata%20Backup/Ecommerce/Website/products/Bata%20Set%201/Bata/set13/Selected/4715520_3.JPG" TargetMode="External"/><Relationship Id="rId20" Type="http://schemas.openxmlformats.org/officeDocument/2006/relationships/hyperlink" Target="../../../../../../../../../E:/Bata%20Backup/Ecommerce/Website/products/Bata%20Set%201/Bata/set13/Selected/8713572_2.JPG" TargetMode="External"/><Relationship Id="rId41" Type="http://schemas.openxmlformats.org/officeDocument/2006/relationships/hyperlink" Target="../../../../../../../../../E:/Bata%20Backup/Ecommerce/Website/products/Bata%20Set%201/Bata/set13/Selected/8516449_3.JPG" TargetMode="External"/><Relationship Id="rId62" Type="http://schemas.openxmlformats.org/officeDocument/2006/relationships/hyperlink" Target="../../../../../../../../../E:/Bata%20Backup/Ecommerce/Website/products/Bata%20Set%201/Bata/set13/Selected/7614510_2.JPG" TargetMode="External"/><Relationship Id="rId83" Type="http://schemas.openxmlformats.org/officeDocument/2006/relationships/hyperlink" Target="../../../../../../../../../E:/Bata%20Backup/Ecommerce/Website/products/Bata%20Set%201/Bata/set13/Selected/5896542_3.JPG" TargetMode="External"/><Relationship Id="rId88" Type="http://schemas.openxmlformats.org/officeDocument/2006/relationships/hyperlink" Target="../../../../../../../../../E:/Bata%20Backup/Ecommerce/Website/products/Bata%20Set%201/Bata/set13/Selected/5786547_2.JPG" TargetMode="External"/><Relationship Id="rId111" Type="http://schemas.openxmlformats.org/officeDocument/2006/relationships/hyperlink" Target="../../../../../../../../../E:/Bata%20Backup/Ecommerce/Website/products/Bata%20Set%201/Bata/set13/Selected/5715019_2.JPG" TargetMode="External"/><Relationship Id="rId132" Type="http://schemas.openxmlformats.org/officeDocument/2006/relationships/hyperlink" Target="../../../../../../../../../E:/Bata%20Backup/Ecommerce/Website/products/Bata%20Set%201/Bata/set13/Selected/4716544_1.JPG" TargetMode="External"/><Relationship Id="rId15" Type="http://schemas.openxmlformats.org/officeDocument/2006/relationships/hyperlink" Target="../../../../../../../../../E:/Bata%20Backup/Ecommerce/Website/products/Bata%20Set%201/Bata/set13/Selected/8714501_1.JPG" TargetMode="External"/><Relationship Id="rId36" Type="http://schemas.openxmlformats.org/officeDocument/2006/relationships/hyperlink" Target="../../../../../../../../../E:/Bata%20Backup/Ecommerce/Website/products/Bata%20Set%201/Bata/set13/Selected/8516451_4.JPG" TargetMode="External"/><Relationship Id="rId57" Type="http://schemas.openxmlformats.org/officeDocument/2006/relationships/hyperlink" Target="../../../../../../../../../E:/Bata%20Backup/Ecommerce/Website/products/Bata%20Set%201/Bata/set13/Selected/7711511_2.JPG" TargetMode="External"/><Relationship Id="rId106" Type="http://schemas.openxmlformats.org/officeDocument/2006/relationships/hyperlink" Target="../../../../../../../../../E:/Bata%20Backup/Ecommerce/Website/products/Bata%20Set%201/Bata/set13/Selected/5715515_2.JPG" TargetMode="External"/><Relationship Id="rId127" Type="http://schemas.openxmlformats.org/officeDocument/2006/relationships/hyperlink" Target="../../../../../../../../../E:/Bata%20Backup/Ecommerce/Website/products/Bata%20Set%201/Bata/set13/Selected/5514510_1.JPG" TargetMode="External"/><Relationship Id="rId10" Type="http://schemas.openxmlformats.org/officeDocument/2006/relationships/hyperlink" Target="../../../../../../../../../E:/Bata%20Backup/Ecommerce/Website/products/Bata%20Set%201/Bata/set13/Selected/8714522_3.JPG" TargetMode="External"/><Relationship Id="rId31" Type="http://schemas.openxmlformats.org/officeDocument/2006/relationships/hyperlink" Target="../../../../../../../../../E:/Bata%20Backup/Ecommerce/Website/products/Bata%20Set%201/Bata/set13/Selected/8516731_1.JPG" TargetMode="External"/><Relationship Id="rId52" Type="http://schemas.openxmlformats.org/officeDocument/2006/relationships/hyperlink" Target="../../../../../../../../../E:/Bata%20Backup/Ecommerce/Website/products/Bata%20Set%201/Bata/set13/Selected/7716014_2.JPG" TargetMode="External"/><Relationship Id="rId73" Type="http://schemas.openxmlformats.org/officeDocument/2006/relationships/hyperlink" Target="../../../../../../../../../E:/Bata%20Backup/Ecommerce/Website/products/Bata%20Set%201/Bata/set13/Selected/6715531_2.JPG" TargetMode="External"/><Relationship Id="rId78" Type="http://schemas.openxmlformats.org/officeDocument/2006/relationships/hyperlink" Target="../../../../../../../../../E:/Bata%20Backup/Ecommerce/Website/products/Bata%20Set%201/Bata/set13/Selected/5899543_3.JPG" TargetMode="External"/><Relationship Id="rId94" Type="http://schemas.openxmlformats.org/officeDocument/2006/relationships/hyperlink" Target="../../../../../../../../../E:/Bata%20Backup/Ecommerce/Website/products/Bata%20Set%201/Bata/set13/Selected/5716518_2.JPG" TargetMode="External"/><Relationship Id="rId99" Type="http://schemas.openxmlformats.org/officeDocument/2006/relationships/hyperlink" Target="../../../../../../../../../E:/Bata%20Backup/Ecommerce/Website/products/Bata%20Set%201/Bata/set13/Selected/5716511_3.JPG" TargetMode="External"/><Relationship Id="rId101" Type="http://schemas.openxmlformats.org/officeDocument/2006/relationships/hyperlink" Target="../../../../../../../../../E:/Bata%20Backup/Ecommerce/Website/products/Bata%20Set%201/Bata/set13/Selected/5716511_1.JPG" TargetMode="External"/><Relationship Id="rId122" Type="http://schemas.openxmlformats.org/officeDocument/2006/relationships/hyperlink" Target="../../../../../../../../../E:/Bata%20Backup/Ecommerce/Website/products/Bata%20Set%201/Bata/set13/Selected/5516510_3.JPG" TargetMode="External"/><Relationship Id="rId143" Type="http://schemas.openxmlformats.org/officeDocument/2006/relationships/hyperlink" Target="../../../../../../../../../E:/Bata%20Backup/Ecommerce/Website/products/Bata%20Set%201/Bata/set13/Selected/3719515_3.JPG" TargetMode="External"/><Relationship Id="rId148" Type="http://schemas.openxmlformats.org/officeDocument/2006/relationships/hyperlink" Target="../../../../../../../../../E:/Bata%20Backup/Ecommerce/Website/products/Bata%20Set%201/Bata/set13/Selected/3715515_1.JPG" TargetMode="External"/><Relationship Id="rId4" Type="http://schemas.openxmlformats.org/officeDocument/2006/relationships/hyperlink" Target="../../../../../../../../../E:/Bata%20Backup/Ecommerce/Website/products/Bata%20Set%201/Bata/set13/Selected/8896002_1.JPG" TargetMode="External"/><Relationship Id="rId9" Type="http://schemas.openxmlformats.org/officeDocument/2006/relationships/hyperlink" Target="../../../../../../../../../E:/Bata%20Backup/Ecommerce/Website/products/Bata%20Set%201/Bata/set13/Selected/8716003_1.JPG" TargetMode="External"/><Relationship Id="rId26" Type="http://schemas.openxmlformats.org/officeDocument/2006/relationships/hyperlink" Target="../../../../../../../../../E:/Bata%20Backup/Ecommerce/Website/products/Bata%20Set%201/Bata/set13/Selected/8519096_3.JPG" TargetMode="External"/><Relationship Id="rId47" Type="http://schemas.openxmlformats.org/officeDocument/2006/relationships/hyperlink" Target="../../../../../../../../../E:/Bata%20Backup/Ecommerce/Website/products/Bata%20Set%201/Bata/set13/Selected/8514731_3.JPG" TargetMode="External"/><Relationship Id="rId68" Type="http://schemas.openxmlformats.org/officeDocument/2006/relationships/hyperlink" Target="../../../../../../../../../E:/Bata%20Backup/Ecommerce/Website/products/Bata%20Set%201/Bata/set13/Selected/6716056_1.JPG" TargetMode="External"/><Relationship Id="rId89" Type="http://schemas.openxmlformats.org/officeDocument/2006/relationships/hyperlink" Target="../../../../../../../../../E:/Bata%20Backup/Ecommerce/Website/products/Bata%20Set%201/Bata/set13/Selected/5786547_1.JPG" TargetMode="External"/><Relationship Id="rId112" Type="http://schemas.openxmlformats.org/officeDocument/2006/relationships/hyperlink" Target="../../../../../../../../../E:/Bata%20Backup/Ecommerce/Website/products/Bata%20Set%201/Bata/set13/Selected/5715019_1.JPG" TargetMode="External"/><Relationship Id="rId133" Type="http://schemas.openxmlformats.org/officeDocument/2006/relationships/hyperlink" Target="../../../../../../../../../E:/Bata%20Backup/Ecommerce/Website/products/Bata%20Set%201/Bata/set13/Selected/4716515_4.JPG" TargetMode="External"/><Relationship Id="rId16" Type="http://schemas.openxmlformats.org/officeDocument/2006/relationships/hyperlink" Target="../../../../../../../../../E:/Bata%20Backup/Ecommerce/Website/products/Bata%20Set%201/Bata/set13/Selected/8714023_3.JPG" TargetMode="External"/><Relationship Id="rId37" Type="http://schemas.openxmlformats.org/officeDocument/2006/relationships/hyperlink" Target="../../../../../../../../../E:/Bata%20Backup/Ecommerce/Website/products/Bata%20Set%201/Bata/set13/Selected/8516451_3.JPG" TargetMode="External"/><Relationship Id="rId58" Type="http://schemas.openxmlformats.org/officeDocument/2006/relationships/hyperlink" Target="../../../../../../../../../E:/Bata%20Backup/Ecommerce/Website/products/Bata%20Set%201/Bata/set13/Selected/7711511_1.JPG" TargetMode="External"/><Relationship Id="rId79" Type="http://schemas.openxmlformats.org/officeDocument/2006/relationships/hyperlink" Target="../../../../../../../../../E:/Bata%20Backup/Ecommerce/Website/products/Bata%20Set%201/Bata/set13/Selected/5899543_2.JPG" TargetMode="External"/><Relationship Id="rId102" Type="http://schemas.openxmlformats.org/officeDocument/2006/relationships/hyperlink" Target="../../../../../../../../../E:/Bata%20Backup/Ecommerce/Website/products/Bata%20Set%201/Bata/set13/Selected/5715550_3.JPG" TargetMode="External"/><Relationship Id="rId123" Type="http://schemas.openxmlformats.org/officeDocument/2006/relationships/hyperlink" Target="../../../../../../../../../E:/Bata%20Backup/Ecommerce/Website/products/Bata%20Set%201/Bata/set13/Selected/5516510_2.JPG" TargetMode="External"/><Relationship Id="rId144" Type="http://schemas.openxmlformats.org/officeDocument/2006/relationships/hyperlink" Target="../../../../../../../../../E:/Bata%20Backup/Ecommerce/Website/products/Bata%20Set%201/Bata/set13/Selected/3719515_2.JPG" TargetMode="External"/><Relationship Id="rId90" Type="http://schemas.openxmlformats.org/officeDocument/2006/relationships/hyperlink" Target="../../../../../../../../../E:/Bata%20Backup/Ecommerce/Website/products/Bata%20Set%201/Bata/set13/Selected/5716550_3.JPG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../../../../../../../../../../E:/Bata%20Backup/Ecommerce/Website/products/Bata%20Set%201/Bata/set13/New%20folder%20(2)/selected/5516501_3.JPG" TargetMode="External"/><Relationship Id="rId18" Type="http://schemas.openxmlformats.org/officeDocument/2006/relationships/hyperlink" Target="../../../../../../../../../../E:/Bata%20Backup/Ecommerce/Website/products/Bata%20Set%201/Bata/set13/New%20folder%20(2)/selected/5596081_4.JPG" TargetMode="External"/><Relationship Id="rId26" Type="http://schemas.openxmlformats.org/officeDocument/2006/relationships/hyperlink" Target="../../../../../../../../../../E:/Bata%20Backup/Ecommerce/Website/products/Bata%20Set%201/Bata/set13/New%20folder%20(2)/selected/5599531_4.JPG" TargetMode="External"/><Relationship Id="rId39" Type="http://schemas.openxmlformats.org/officeDocument/2006/relationships/hyperlink" Target="../../../../../../../../../../E:/Bata%20Backup/Ecommerce/Website/products/Bata%20Set%201/Bata/set13/New%20folder%20(2)/selected/8779030.JPG" TargetMode="External"/><Relationship Id="rId21" Type="http://schemas.openxmlformats.org/officeDocument/2006/relationships/hyperlink" Target="../../../../../../../../../../E:/Bata%20Backup/Ecommerce/Website/products/Bata%20Set%201/Bata/set13/New%20folder%20(2)/selected/5596531_3.JPG" TargetMode="External"/><Relationship Id="rId34" Type="http://schemas.openxmlformats.org/officeDocument/2006/relationships/hyperlink" Target="../../../../../../../../../../E:/Bata%20Backup/Ecommerce/Website/products/Bata%20Set%201/Bata/set13/New%20folder%20(2)/selected/8772018.JPG" TargetMode="External"/><Relationship Id="rId42" Type="http://schemas.openxmlformats.org/officeDocument/2006/relationships/hyperlink" Target="../../../../../../../../../../E:/Bata%20Backup/Ecommerce/Website/products/Bata%20Set%201/Bata/set13/New%20folder%20(2)/selected/9155541.JPG" TargetMode="External"/><Relationship Id="rId47" Type="http://schemas.openxmlformats.org/officeDocument/2006/relationships/hyperlink" Target="../../../../../../../../../../E:/Bata%20Backup/Ecommerce/Website/products/Bata%20Set%201/Bata/set13/New%20folder%20(2)/selected/9161535.JPG" TargetMode="External"/><Relationship Id="rId50" Type="http://schemas.openxmlformats.org/officeDocument/2006/relationships/hyperlink" Target="../../../../../../../../../../E:/Bata%20Backup/Ecommerce/Website/products/Bata%20Set%201/Bata/set13/New%20folder%20(2)/selected/9164052.JPG" TargetMode="External"/><Relationship Id="rId55" Type="http://schemas.openxmlformats.org/officeDocument/2006/relationships/hyperlink" Target="../../../../../../../../../../E:/Bata%20Backup/Ecommerce/Website/products/Bata%20Set%201/Bata/set13/New%20folder%20(2)/selected/9169540.JPG" TargetMode="External"/><Relationship Id="rId7" Type="http://schemas.openxmlformats.org/officeDocument/2006/relationships/hyperlink" Target="../../../../../../../../../../E:/Bata%20Backup/Ecommerce/Website/products/Bata%20Set%201/Bata/set13/New%20folder%20(2)/selected/5514501_1.JPG" TargetMode="External"/><Relationship Id="rId2" Type="http://schemas.openxmlformats.org/officeDocument/2006/relationships/hyperlink" Target="../../../../../../../../../../E:/Bata%20Backup/Ecommerce/Website/products/Bata%20Set%201/Bata/set13/New%20folder%20(2)/selected/2725902.JPG" TargetMode="External"/><Relationship Id="rId16" Type="http://schemas.openxmlformats.org/officeDocument/2006/relationships/hyperlink" Target="../../../../../../../../../../E:/Bata%20Backup/Ecommerce/Website/products/Bata%20Set%201/Bata/set13/New%20folder%20(2)/selected/5596081_2.JPG" TargetMode="External"/><Relationship Id="rId29" Type="http://schemas.openxmlformats.org/officeDocument/2006/relationships/hyperlink" Target="../../../../../../../../../../E:/Bata%20Backup/Ecommerce/Website/products/Bata%20Set%201/Bata/set13/New%20folder%20(2)/selected/5727521.JPG" TargetMode="External"/><Relationship Id="rId11" Type="http://schemas.openxmlformats.org/officeDocument/2006/relationships/hyperlink" Target="../../../../../../../../../../E:/Bata%20Backup/Ecommerce/Website/products/Bata%20Set%201/Bata/set13/New%20folder%20(2)/selected/5516501_1.JPG" TargetMode="External"/><Relationship Id="rId24" Type="http://schemas.openxmlformats.org/officeDocument/2006/relationships/hyperlink" Target="../../../../../../../../../../E:/Bata%20Backup/Ecommerce/Website/products/Bata%20Set%201/Bata/set13/New%20folder%20(2)/selected/5599531_2.JPG" TargetMode="External"/><Relationship Id="rId32" Type="http://schemas.openxmlformats.org/officeDocument/2006/relationships/hyperlink" Target="../../../../../../../../../../E:/Bata%20Backup/Ecommerce/Website/products/Bata%20Set%201/Bata/set13/New%20folder%20(2)/selected/5779046.JPG" TargetMode="External"/><Relationship Id="rId37" Type="http://schemas.openxmlformats.org/officeDocument/2006/relationships/hyperlink" Target="../../../../../../../../../../E:/Bata%20Backup/Ecommerce/Website/products/Bata%20Set%201/Bata/set13/New%20folder%20(2)/selected/8779018.JPG" TargetMode="External"/><Relationship Id="rId40" Type="http://schemas.openxmlformats.org/officeDocument/2006/relationships/hyperlink" Target="../../../../../../../../../../E:/Bata%20Backup/Ecommerce/Website/products/Bata%20Set%201/Bata/set13/New%20folder%20(2)/selected/9140085.JPG" TargetMode="External"/><Relationship Id="rId45" Type="http://schemas.openxmlformats.org/officeDocument/2006/relationships/hyperlink" Target="../../../../../../../../../../E:/Bata%20Backup/Ecommerce/Website/products/Bata%20Set%201/Bata/set13/New%20folder%20(2)/selected/9158542.JPG" TargetMode="External"/><Relationship Id="rId53" Type="http://schemas.openxmlformats.org/officeDocument/2006/relationships/hyperlink" Target="../../../../../../../../../../E:/Bata%20Backup/Ecommerce/Website/products/Bata%20Set%201/Bata/set13/New%20folder%20(2)/selected/9166535.JPG" TargetMode="External"/><Relationship Id="rId5" Type="http://schemas.openxmlformats.org/officeDocument/2006/relationships/hyperlink" Target="../../../../../../../../../../E:/Bata%20Backup/Ecommerce/Website/products/Bata%20Set%201/Bata/set13/New%20folder%20(2)/selected/4715522.JPG" TargetMode="External"/><Relationship Id="rId10" Type="http://schemas.openxmlformats.org/officeDocument/2006/relationships/hyperlink" Target="../../../../../../../../../../E:/Bata%20Backup/Ecommerce/Website/products/Bata%20Set%201/Bata/set13/New%20folder%20(2)/selected/5514501_4.JPG" TargetMode="External"/><Relationship Id="rId19" Type="http://schemas.openxmlformats.org/officeDocument/2006/relationships/hyperlink" Target="../../../../../../../../../../E:/Bata%20Backup/Ecommerce/Website/products/Bata%20Set%201/Bata/set13/New%20folder%20(2)/selected/5596531_1.JPG" TargetMode="External"/><Relationship Id="rId31" Type="http://schemas.openxmlformats.org/officeDocument/2006/relationships/hyperlink" Target="../../../../../../../../../../E:/Bata%20Backup/Ecommerce/Website/products/Bata%20Set%201/Bata/set13/New%20folder%20(2)/selected/5778045.JPG" TargetMode="External"/><Relationship Id="rId44" Type="http://schemas.openxmlformats.org/officeDocument/2006/relationships/hyperlink" Target="../../../../../../../../../../E:/Bata%20Backup/Ecommerce/Website/products/Bata%20Set%201/Bata/set13/New%20folder%20(2)/selected/9156048.JPG" TargetMode="External"/><Relationship Id="rId52" Type="http://schemas.openxmlformats.org/officeDocument/2006/relationships/hyperlink" Target="../../../../../../../../../../E:/Bata%20Backup/Ecommerce/Website/products/Bata%20Set%201/Bata/set13/New%20folder%20(2)/selected/9166505.JPG" TargetMode="External"/><Relationship Id="rId4" Type="http://schemas.openxmlformats.org/officeDocument/2006/relationships/hyperlink" Target="../../../../../../../../../../E:/Bata%20Backup/Ecommerce/Website/products/Bata%20Set%201/Bata/set13/New%20folder%20(2)/selected/2775510.JPG" TargetMode="External"/><Relationship Id="rId9" Type="http://schemas.openxmlformats.org/officeDocument/2006/relationships/hyperlink" Target="../../../../../../../../../../E:/Bata%20Backup/Ecommerce/Website/products/Bata%20Set%201/Bata/set13/New%20folder%20(2)/selected/5514501_3.JPG" TargetMode="External"/><Relationship Id="rId14" Type="http://schemas.openxmlformats.org/officeDocument/2006/relationships/hyperlink" Target="../../../../../../../../../../E:/Bata%20Backup/Ecommerce/Website/products/Bata%20Set%201/Bata/set13/New%20folder%20(2)/selected/5516501_4.JPG" TargetMode="External"/><Relationship Id="rId22" Type="http://schemas.openxmlformats.org/officeDocument/2006/relationships/hyperlink" Target="../../../../../../../../../../E:/Bata%20Backup/Ecommerce/Website/products/Bata%20Set%201/Bata/set13/New%20folder%20(2)/selected/5596531_4.JPG" TargetMode="External"/><Relationship Id="rId27" Type="http://schemas.openxmlformats.org/officeDocument/2006/relationships/hyperlink" Target="../../../../../../../../../../E:/Bata%20Backup/Ecommerce/Website/products/Bata%20Set%201/Bata/set13/New%20folder%20(2)/selected/5725521.JPG" TargetMode="External"/><Relationship Id="rId30" Type="http://schemas.openxmlformats.org/officeDocument/2006/relationships/hyperlink" Target="../../../../../../../../../../E:/Bata%20Backup/Ecommerce/Website/products/Bata%20Set%201/Bata/set13/New%20folder%20(2)/selected/5778041.JPG" TargetMode="External"/><Relationship Id="rId35" Type="http://schemas.openxmlformats.org/officeDocument/2006/relationships/hyperlink" Target="../../../../../../../../../../E:/Bata%20Backup/Ecommerce/Website/products/Bata%20Set%201/Bata/set13/New%20folder%20(2)/selected/8776052.JPG" TargetMode="External"/><Relationship Id="rId43" Type="http://schemas.openxmlformats.org/officeDocument/2006/relationships/hyperlink" Target="../../../../../../../../../../E:/Bata%20Backup/Ecommerce/Website/products/Bata%20Set%201/Bata/set13/New%20folder%20(2)/selected/9155542.JPG" TargetMode="External"/><Relationship Id="rId48" Type="http://schemas.openxmlformats.org/officeDocument/2006/relationships/hyperlink" Target="../../../../../../../../../../E:/Bata%20Backup/Ecommerce/Website/products/Bata%20Set%201/Bata/set13/New%20folder%20(2)/selected/9161537.JPG" TargetMode="External"/><Relationship Id="rId56" Type="http://schemas.openxmlformats.org/officeDocument/2006/relationships/printerSettings" Target="../printerSettings/printerSettings2.bin"/><Relationship Id="rId8" Type="http://schemas.openxmlformats.org/officeDocument/2006/relationships/hyperlink" Target="../../../../../../../../../../E:/Bata%20Backup/Ecommerce/Website/products/Bata%20Set%201/Bata/set13/New%20folder%20(2)/selected/5514501_2.JPG" TargetMode="External"/><Relationship Id="rId51" Type="http://schemas.openxmlformats.org/officeDocument/2006/relationships/hyperlink" Target="../../../../../../../../../../E:/Bata%20Backup/Ecommerce/Website/products/Bata%20Set%201/Bata/set13/New%20folder%20(2)/selected/9166052.JPG" TargetMode="External"/><Relationship Id="rId3" Type="http://schemas.openxmlformats.org/officeDocument/2006/relationships/hyperlink" Target="../../../../../../../../../../E:/Bata%20Backup/Ecommerce/Website/products/Bata%20Set%201/Bata/set13/New%20folder%20(2)/selected/2727907.JPG" TargetMode="External"/><Relationship Id="rId12" Type="http://schemas.openxmlformats.org/officeDocument/2006/relationships/hyperlink" Target="../../../../../../../../../../E:/Bata%20Backup/Ecommerce/Website/products/Bata%20Set%201/Bata/set13/New%20folder%20(2)/selected/5516501_2.JPG" TargetMode="External"/><Relationship Id="rId17" Type="http://schemas.openxmlformats.org/officeDocument/2006/relationships/hyperlink" Target="../../../../../../../../../../E:/Bata%20Backup/Ecommerce/Website/products/Bata%20Set%201/Bata/set13/New%20folder%20(2)/selected/5596081_3.JPG" TargetMode="External"/><Relationship Id="rId25" Type="http://schemas.openxmlformats.org/officeDocument/2006/relationships/hyperlink" Target="../../../../../../../../../../E:/Bata%20Backup/Ecommerce/Website/products/Bata%20Set%201/Bata/set13/New%20folder%20(2)/selected/5599531_3.JPG" TargetMode="External"/><Relationship Id="rId33" Type="http://schemas.openxmlformats.org/officeDocument/2006/relationships/hyperlink" Target="../../../../../../../../../../E:/Bata%20Backup/Ecommerce/Website/products/Bata%20Set%201/Bata/set13/New%20folder%20(2)/selected/5779595.JPG" TargetMode="External"/><Relationship Id="rId38" Type="http://schemas.openxmlformats.org/officeDocument/2006/relationships/hyperlink" Target="../../../../../../../../../../E:/Bata%20Backup/Ecommerce/Website/products/Bata%20Set%201/Bata/set13/New%20folder%20(2)/selected/8779019.JPG" TargetMode="External"/><Relationship Id="rId46" Type="http://schemas.openxmlformats.org/officeDocument/2006/relationships/hyperlink" Target="../../../../../../../../../../E:/Bata%20Backup/Ecommerce/Website/products/Bata%20Set%201/Bata/set13/New%20folder%20(2)/selected/9159515.JPG" TargetMode="External"/><Relationship Id="rId20" Type="http://schemas.openxmlformats.org/officeDocument/2006/relationships/hyperlink" Target="../../../../../../../../../../E:/Bata%20Backup/Ecommerce/Website/products/Bata%20Set%201/Bata/set13/New%20folder%20(2)/selected/5596531_2.JPG" TargetMode="External"/><Relationship Id="rId41" Type="http://schemas.openxmlformats.org/officeDocument/2006/relationships/hyperlink" Target="../../../../../../../../../../E:/Bata%20Backup/Ecommerce/Website/products/Bata%20Set%201/Bata/set13/New%20folder%20(2)/selected/9152542.JPG" TargetMode="External"/><Relationship Id="rId54" Type="http://schemas.openxmlformats.org/officeDocument/2006/relationships/hyperlink" Target="../../../../../../../../../../E:/Bata%20Backup/Ecommerce/Website/products/Bata%20Set%201/Bata/set13/New%20folder%20(2)/selected/9169059.JPG" TargetMode="External"/><Relationship Id="rId1" Type="http://schemas.openxmlformats.org/officeDocument/2006/relationships/hyperlink" Target="../../../../../../../../../../E:/Bata%20Backup/Ecommerce/Website/products/Bata%20Set%201/Bata/set13/New%20folder%20(2)/selected/Csv/" TargetMode="External"/><Relationship Id="rId6" Type="http://schemas.openxmlformats.org/officeDocument/2006/relationships/hyperlink" Target="../../../../../../../../../../E:/Bata%20Backup/Ecommerce/Website/products/Bata%20Set%201/Bata/set13/New%20folder%20(2)/selected/4719522.JPG" TargetMode="External"/><Relationship Id="rId15" Type="http://schemas.openxmlformats.org/officeDocument/2006/relationships/hyperlink" Target="../../../../../../../../../../E:/Bata%20Backup/Ecommerce/Website/products/Bata%20Set%201/Bata/set13/New%20folder%20(2)/selected/5596081_1.JPG" TargetMode="External"/><Relationship Id="rId23" Type="http://schemas.openxmlformats.org/officeDocument/2006/relationships/hyperlink" Target="../../../../../../../../../../E:/Bata%20Backup/Ecommerce/Website/products/Bata%20Set%201/Bata/set13/New%20folder%20(2)/selected/5599531_1.JPG" TargetMode="External"/><Relationship Id="rId28" Type="http://schemas.openxmlformats.org/officeDocument/2006/relationships/hyperlink" Target="../../../../../../../../../../E:/Bata%20Backup/Ecommerce/Website/products/Bata%20Set%201/Bata/set13/New%20folder%20(2)/selected/5726521.JPG" TargetMode="External"/><Relationship Id="rId36" Type="http://schemas.openxmlformats.org/officeDocument/2006/relationships/hyperlink" Target="../../../../../../../../../../E:/Bata%20Backup/Ecommerce/Website/products/Bata%20Set%201/Bata/set13/New%20folder%20(2)/selected/8776534.JPG" TargetMode="External"/><Relationship Id="rId49" Type="http://schemas.openxmlformats.org/officeDocument/2006/relationships/hyperlink" Target="../../../../../../../../../../E:/Bata%20Backup/Ecommerce/Website/products/Bata%20Set%201/Bata/set13/New%20folder%20(2)/selected/9162535.JP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9"/>
  <sheetViews>
    <sheetView workbookViewId="0">
      <selection activeCell="C12" sqref="C12"/>
    </sheetView>
  </sheetViews>
  <sheetFormatPr defaultRowHeight="15" customHeight="1" x14ac:dyDescent="0.3"/>
  <cols>
    <col min="1" max="3" width="16.21875" customWidth="1"/>
    <col min="4" max="4" width="8.44140625" bestFit="1" customWidth="1"/>
    <col min="5" max="5" width="24.5546875" bestFit="1" customWidth="1"/>
  </cols>
  <sheetData>
    <row r="1" spans="1:9" ht="15" customHeight="1" x14ac:dyDescent="0.3">
      <c r="A1" s="5" t="s">
        <v>0</v>
      </c>
      <c r="B1" s="5" t="s">
        <v>1</v>
      </c>
      <c r="C1" s="5" t="s">
        <v>78</v>
      </c>
      <c r="D1" s="5"/>
      <c r="E1" s="5"/>
    </row>
    <row r="2" spans="1:9" ht="15" customHeight="1" x14ac:dyDescent="0.3">
      <c r="A2" s="6" t="s">
        <v>85</v>
      </c>
      <c r="B2" s="7" t="s">
        <v>86</v>
      </c>
      <c r="C2" s="7" t="s">
        <v>87</v>
      </c>
      <c r="D2" s="7"/>
      <c r="E2" s="7" t="str">
        <f>LEFT(A2,7)</f>
        <v>3715515</v>
      </c>
      <c r="G2" t="s">
        <v>507</v>
      </c>
    </row>
    <row r="3" spans="1:9" ht="15" customHeight="1" x14ac:dyDescent="0.3">
      <c r="A3" s="6" t="s">
        <v>88</v>
      </c>
      <c r="B3" s="7" t="s">
        <v>89</v>
      </c>
      <c r="C3" s="7" t="s">
        <v>90</v>
      </c>
      <c r="D3" s="7"/>
      <c r="E3" s="7" t="str">
        <f t="shared" ref="E3:E66" si="0">LEFT(A3,7)</f>
        <v>3715515</v>
      </c>
      <c r="G3" t="s">
        <v>508</v>
      </c>
    </row>
    <row r="4" spans="1:9" ht="15" customHeight="1" x14ac:dyDescent="0.3">
      <c r="A4" s="6" t="s">
        <v>91</v>
      </c>
      <c r="B4" s="7" t="s">
        <v>92</v>
      </c>
      <c r="C4" s="7" t="s">
        <v>93</v>
      </c>
      <c r="D4" s="7"/>
      <c r="E4" s="7" t="str">
        <f t="shared" si="0"/>
        <v>3715515</v>
      </c>
      <c r="G4" t="s">
        <v>509</v>
      </c>
    </row>
    <row r="5" spans="1:9" ht="15" customHeight="1" x14ac:dyDescent="0.3">
      <c r="A5" s="6" t="s">
        <v>94</v>
      </c>
      <c r="B5" s="7" t="s">
        <v>95</v>
      </c>
      <c r="C5" s="7" t="s">
        <v>96</v>
      </c>
      <c r="D5" s="7"/>
      <c r="E5" s="7" t="str">
        <f t="shared" si="0"/>
        <v>3719515</v>
      </c>
      <c r="G5" t="s">
        <v>510</v>
      </c>
    </row>
    <row r="6" spans="1:9" ht="15" customHeight="1" x14ac:dyDescent="0.3">
      <c r="A6" s="6" t="s">
        <v>97</v>
      </c>
      <c r="B6" s="7" t="s">
        <v>98</v>
      </c>
      <c r="C6" s="7" t="s">
        <v>99</v>
      </c>
      <c r="D6" s="7"/>
      <c r="E6" s="7" t="str">
        <f t="shared" si="0"/>
        <v>3719515</v>
      </c>
      <c r="G6" t="s">
        <v>511</v>
      </c>
      <c r="I6">
        <v>4516515</v>
      </c>
    </row>
    <row r="7" spans="1:9" ht="15" customHeight="1" x14ac:dyDescent="0.3">
      <c r="A7" s="6" t="s">
        <v>100</v>
      </c>
      <c r="B7" s="7" t="s">
        <v>101</v>
      </c>
      <c r="C7" s="7" t="s">
        <v>102</v>
      </c>
      <c r="D7" s="7"/>
      <c r="E7" s="7" t="str">
        <f t="shared" si="0"/>
        <v>3719515</v>
      </c>
      <c r="G7" t="s">
        <v>512</v>
      </c>
    </row>
    <row r="8" spans="1:9" ht="15" customHeight="1" x14ac:dyDescent="0.3">
      <c r="A8" s="6" t="s">
        <v>103</v>
      </c>
      <c r="B8" s="7" t="s">
        <v>104</v>
      </c>
      <c r="C8" s="7" t="s">
        <v>105</v>
      </c>
      <c r="D8" s="7"/>
      <c r="E8" s="7" t="str">
        <f t="shared" si="0"/>
        <v>4599516</v>
      </c>
      <c r="G8" t="s">
        <v>513</v>
      </c>
    </row>
    <row r="9" spans="1:9" ht="15" customHeight="1" x14ac:dyDescent="0.3">
      <c r="A9" s="6" t="s">
        <v>106</v>
      </c>
      <c r="B9" s="7" t="s">
        <v>107</v>
      </c>
      <c r="C9" s="7" t="s">
        <v>108</v>
      </c>
      <c r="D9" s="7"/>
      <c r="E9" s="7" t="str">
        <f t="shared" si="0"/>
        <v>4599516</v>
      </c>
      <c r="G9" t="s">
        <v>514</v>
      </c>
    </row>
    <row r="10" spans="1:9" ht="15" customHeight="1" x14ac:dyDescent="0.3">
      <c r="A10" s="6" t="s">
        <v>109</v>
      </c>
      <c r="B10" s="7" t="s">
        <v>110</v>
      </c>
      <c r="C10" s="7" t="s">
        <v>111</v>
      </c>
      <c r="D10" s="7"/>
      <c r="E10" s="7" t="str">
        <f t="shared" si="0"/>
        <v>4599516</v>
      </c>
      <c r="G10" t="s">
        <v>515</v>
      </c>
    </row>
    <row r="11" spans="1:9" ht="15" customHeight="1" x14ac:dyDescent="0.3">
      <c r="A11" s="6" t="s">
        <v>112</v>
      </c>
      <c r="B11" s="7" t="s">
        <v>113</v>
      </c>
      <c r="C11" s="7" t="s">
        <v>114</v>
      </c>
      <c r="D11" s="7"/>
      <c r="E11" s="7" t="str">
        <f t="shared" si="0"/>
        <v>4715520</v>
      </c>
      <c r="G11" t="s">
        <v>516</v>
      </c>
    </row>
    <row r="12" spans="1:9" ht="15" customHeight="1" x14ac:dyDescent="0.3">
      <c r="A12" s="6" t="s">
        <v>115</v>
      </c>
      <c r="B12" s="7" t="s">
        <v>116</v>
      </c>
      <c r="C12" s="7" t="s">
        <v>117</v>
      </c>
      <c r="D12" s="7"/>
      <c r="E12" s="7" t="str">
        <f t="shared" si="0"/>
        <v>4715520</v>
      </c>
      <c r="G12" t="s">
        <v>517</v>
      </c>
    </row>
    <row r="13" spans="1:9" ht="15" customHeight="1" x14ac:dyDescent="0.3">
      <c r="A13" s="6" t="s">
        <v>118</v>
      </c>
      <c r="B13" s="7" t="s">
        <v>107</v>
      </c>
      <c r="C13" s="7" t="s">
        <v>119</v>
      </c>
      <c r="D13" s="7"/>
      <c r="E13" s="7" t="str">
        <f t="shared" si="0"/>
        <v>4715520</v>
      </c>
      <c r="G13" t="s">
        <v>518</v>
      </c>
    </row>
    <row r="14" spans="1:9" ht="15" customHeight="1" x14ac:dyDescent="0.3">
      <c r="A14" s="6" t="s">
        <v>120</v>
      </c>
      <c r="B14" s="7" t="s">
        <v>121</v>
      </c>
      <c r="C14" s="7" t="s">
        <v>122</v>
      </c>
      <c r="D14" s="7"/>
      <c r="E14" s="7" t="str">
        <f t="shared" si="0"/>
        <v>4716515</v>
      </c>
      <c r="G14" t="s">
        <v>519</v>
      </c>
    </row>
    <row r="15" spans="1:9" ht="15" customHeight="1" x14ac:dyDescent="0.3">
      <c r="A15" s="6" t="s">
        <v>123</v>
      </c>
      <c r="B15" s="7" t="s">
        <v>124</v>
      </c>
      <c r="C15" s="7" t="s">
        <v>125</v>
      </c>
      <c r="D15" s="7"/>
      <c r="E15" s="7" t="str">
        <f t="shared" si="0"/>
        <v>4716515</v>
      </c>
      <c r="G15" t="s">
        <v>520</v>
      </c>
    </row>
    <row r="16" spans="1:9" ht="15" customHeight="1" x14ac:dyDescent="0.3">
      <c r="A16" s="6" t="s">
        <v>126</v>
      </c>
      <c r="B16" s="7" t="s">
        <v>127</v>
      </c>
      <c r="C16" s="7" t="s">
        <v>128</v>
      </c>
      <c r="D16" s="7"/>
      <c r="E16" s="7" t="str">
        <f t="shared" si="0"/>
        <v>4716515</v>
      </c>
      <c r="G16" t="s">
        <v>521</v>
      </c>
    </row>
    <row r="17" spans="1:7" ht="15" customHeight="1" x14ac:dyDescent="0.3">
      <c r="A17" s="6" t="s">
        <v>129</v>
      </c>
      <c r="B17" s="7" t="s">
        <v>130</v>
      </c>
      <c r="C17" s="7" t="s">
        <v>131</v>
      </c>
      <c r="D17" s="7"/>
      <c r="E17" s="7" t="str">
        <f t="shared" si="0"/>
        <v>4716515</v>
      </c>
      <c r="G17" t="s">
        <v>522</v>
      </c>
    </row>
    <row r="18" spans="1:7" ht="15" customHeight="1" x14ac:dyDescent="0.3">
      <c r="A18" s="6" t="s">
        <v>132</v>
      </c>
      <c r="B18" s="7" t="s">
        <v>133</v>
      </c>
      <c r="C18" s="7" t="s">
        <v>134</v>
      </c>
      <c r="D18" s="7"/>
      <c r="E18" s="7" t="str">
        <f t="shared" si="0"/>
        <v>4716544</v>
      </c>
      <c r="G18" t="s">
        <v>523</v>
      </c>
    </row>
    <row r="19" spans="1:7" ht="15" customHeight="1" x14ac:dyDescent="0.3">
      <c r="A19" s="6" t="s">
        <v>135</v>
      </c>
      <c r="B19" s="7" t="s">
        <v>136</v>
      </c>
      <c r="C19" s="7" t="s">
        <v>137</v>
      </c>
      <c r="D19" s="7"/>
      <c r="E19" s="7" t="str">
        <f t="shared" si="0"/>
        <v>4716544</v>
      </c>
      <c r="G19" t="s">
        <v>524</v>
      </c>
    </row>
    <row r="20" spans="1:7" ht="15" customHeight="1" x14ac:dyDescent="0.3">
      <c r="A20" s="6" t="s">
        <v>138</v>
      </c>
      <c r="B20" s="7" t="s">
        <v>139</v>
      </c>
      <c r="C20" s="7" t="s">
        <v>140</v>
      </c>
      <c r="D20" s="7"/>
      <c r="E20" s="7" t="str">
        <f t="shared" si="0"/>
        <v>4716544</v>
      </c>
      <c r="G20" t="s">
        <v>525</v>
      </c>
    </row>
    <row r="21" spans="1:7" ht="15" customHeight="1" x14ac:dyDescent="0.3">
      <c r="A21" s="6" t="s">
        <v>141</v>
      </c>
      <c r="B21" s="7" t="s">
        <v>142</v>
      </c>
      <c r="C21" s="7" t="s">
        <v>143</v>
      </c>
      <c r="D21" s="7"/>
      <c r="E21" s="7" t="str">
        <f t="shared" si="0"/>
        <v>4896540</v>
      </c>
      <c r="G21" t="s">
        <v>526</v>
      </c>
    </row>
    <row r="22" spans="1:7" ht="15" customHeight="1" x14ac:dyDescent="0.3">
      <c r="A22" s="6" t="s">
        <v>144</v>
      </c>
      <c r="B22" s="7" t="s">
        <v>145</v>
      </c>
      <c r="C22" s="7" t="s">
        <v>146</v>
      </c>
      <c r="D22" s="7"/>
      <c r="E22" s="7" t="str">
        <f t="shared" si="0"/>
        <v>4896540</v>
      </c>
      <c r="G22" t="s">
        <v>527</v>
      </c>
    </row>
    <row r="23" spans="1:7" ht="15" customHeight="1" x14ac:dyDescent="0.3">
      <c r="A23" s="6" t="s">
        <v>147</v>
      </c>
      <c r="B23" s="7" t="s">
        <v>148</v>
      </c>
      <c r="C23" s="7" t="s">
        <v>149</v>
      </c>
      <c r="D23" s="7"/>
      <c r="E23" s="7" t="str">
        <f t="shared" si="0"/>
        <v>5514510</v>
      </c>
      <c r="G23" t="s">
        <v>528</v>
      </c>
    </row>
    <row r="24" spans="1:7" ht="15" customHeight="1" x14ac:dyDescent="0.3">
      <c r="A24" s="6" t="s">
        <v>150</v>
      </c>
      <c r="B24" s="7" t="s">
        <v>151</v>
      </c>
      <c r="C24" s="7" t="s">
        <v>152</v>
      </c>
      <c r="D24" s="7"/>
      <c r="E24" s="7" t="str">
        <f t="shared" si="0"/>
        <v>5514510</v>
      </c>
      <c r="G24" t="s">
        <v>529</v>
      </c>
    </row>
    <row r="25" spans="1:7" ht="15" customHeight="1" x14ac:dyDescent="0.3">
      <c r="A25" s="6" t="s">
        <v>153</v>
      </c>
      <c r="B25" s="7" t="s">
        <v>154</v>
      </c>
      <c r="C25" s="7" t="s">
        <v>155</v>
      </c>
      <c r="D25" s="7"/>
      <c r="E25" s="7" t="str">
        <f t="shared" si="0"/>
        <v>5514510</v>
      </c>
      <c r="G25" t="s">
        <v>530</v>
      </c>
    </row>
    <row r="26" spans="1:7" ht="15" customHeight="1" x14ac:dyDescent="0.3">
      <c r="A26" s="6" t="s">
        <v>156</v>
      </c>
      <c r="B26" s="7" t="s">
        <v>157</v>
      </c>
      <c r="C26" s="7" t="s">
        <v>158</v>
      </c>
      <c r="D26" s="7"/>
      <c r="E26" s="7" t="str">
        <f t="shared" si="0"/>
        <v>5516510</v>
      </c>
      <c r="G26" t="s">
        <v>531</v>
      </c>
    </row>
    <row r="27" spans="1:7" ht="15" customHeight="1" x14ac:dyDescent="0.3">
      <c r="A27" s="6" t="s">
        <v>159</v>
      </c>
      <c r="B27" s="7" t="s">
        <v>160</v>
      </c>
      <c r="C27" s="7" t="s">
        <v>161</v>
      </c>
      <c r="D27" s="7"/>
      <c r="E27" s="7" t="str">
        <f t="shared" si="0"/>
        <v>5516510</v>
      </c>
      <c r="G27" t="s">
        <v>532</v>
      </c>
    </row>
    <row r="28" spans="1:7" ht="15" customHeight="1" x14ac:dyDescent="0.3">
      <c r="A28" s="6" t="s">
        <v>162</v>
      </c>
      <c r="B28" s="7" t="s">
        <v>163</v>
      </c>
      <c r="C28" s="7" t="s">
        <v>164</v>
      </c>
      <c r="D28" s="7"/>
      <c r="E28" s="7" t="str">
        <f t="shared" si="0"/>
        <v>5516510</v>
      </c>
      <c r="G28" t="s">
        <v>533</v>
      </c>
    </row>
    <row r="29" spans="1:7" ht="15" customHeight="1" x14ac:dyDescent="0.3">
      <c r="A29" s="6" t="s">
        <v>165</v>
      </c>
      <c r="B29" s="7" t="s">
        <v>166</v>
      </c>
      <c r="C29" s="7" t="s">
        <v>167</v>
      </c>
      <c r="D29" s="7"/>
      <c r="E29" s="7" t="str">
        <f t="shared" si="0"/>
        <v>5614548</v>
      </c>
      <c r="G29" t="s">
        <v>534</v>
      </c>
    </row>
    <row r="30" spans="1:7" ht="15" customHeight="1" x14ac:dyDescent="0.3">
      <c r="A30" s="6" t="s">
        <v>168</v>
      </c>
      <c r="B30" s="7" t="s">
        <v>169</v>
      </c>
      <c r="C30" s="7" t="s">
        <v>170</v>
      </c>
      <c r="D30" s="7"/>
      <c r="E30" s="7" t="str">
        <f t="shared" si="0"/>
        <v>5614548</v>
      </c>
      <c r="G30" t="s">
        <v>535</v>
      </c>
    </row>
    <row r="31" spans="1:7" ht="15" customHeight="1" x14ac:dyDescent="0.3">
      <c r="A31" s="6" t="s">
        <v>171</v>
      </c>
      <c r="B31" s="7" t="s">
        <v>172</v>
      </c>
      <c r="C31" s="7" t="s">
        <v>173</v>
      </c>
      <c r="D31" s="7"/>
      <c r="E31" s="7" t="str">
        <f t="shared" si="0"/>
        <v>5614548</v>
      </c>
      <c r="G31" t="s">
        <v>536</v>
      </c>
    </row>
    <row r="32" spans="1:7" ht="15" customHeight="1" x14ac:dyDescent="0.3">
      <c r="A32" s="6" t="s">
        <v>174</v>
      </c>
      <c r="B32" s="7" t="s">
        <v>127</v>
      </c>
      <c r="C32" s="7" t="s">
        <v>175</v>
      </c>
      <c r="D32" s="7"/>
      <c r="E32" s="7" t="str">
        <f t="shared" si="0"/>
        <v>5616548</v>
      </c>
      <c r="G32" t="s">
        <v>537</v>
      </c>
    </row>
    <row r="33" spans="1:7" ht="15" customHeight="1" x14ac:dyDescent="0.3">
      <c r="A33" s="6" t="s">
        <v>176</v>
      </c>
      <c r="B33" s="7" t="s">
        <v>177</v>
      </c>
      <c r="C33" s="7" t="s">
        <v>178</v>
      </c>
      <c r="D33" s="7"/>
      <c r="E33" s="7" t="str">
        <f t="shared" si="0"/>
        <v>5616548</v>
      </c>
      <c r="G33" t="s">
        <v>538</v>
      </c>
    </row>
    <row r="34" spans="1:7" ht="15" customHeight="1" x14ac:dyDescent="0.3">
      <c r="A34" s="6" t="s">
        <v>179</v>
      </c>
      <c r="B34" s="7" t="s">
        <v>180</v>
      </c>
      <c r="C34" s="7" t="s">
        <v>181</v>
      </c>
      <c r="D34" s="7"/>
      <c r="E34" s="7" t="str">
        <f t="shared" si="0"/>
        <v>5616548</v>
      </c>
      <c r="G34" t="s">
        <v>539</v>
      </c>
    </row>
    <row r="35" spans="1:7" ht="15" customHeight="1" x14ac:dyDescent="0.3">
      <c r="A35" s="6" t="s">
        <v>182</v>
      </c>
      <c r="B35" s="7" t="s">
        <v>183</v>
      </c>
      <c r="C35" s="7" t="s">
        <v>184</v>
      </c>
      <c r="D35" s="7"/>
      <c r="E35" s="7" t="str">
        <f t="shared" si="0"/>
        <v>5714518</v>
      </c>
      <c r="G35" t="s">
        <v>540</v>
      </c>
    </row>
    <row r="36" spans="1:7" ht="15" customHeight="1" x14ac:dyDescent="0.3">
      <c r="A36" s="6" t="s">
        <v>185</v>
      </c>
      <c r="B36" s="7" t="s">
        <v>186</v>
      </c>
      <c r="C36" s="7" t="s">
        <v>187</v>
      </c>
      <c r="D36" s="7"/>
      <c r="E36" s="7" t="str">
        <f t="shared" si="0"/>
        <v>5714518</v>
      </c>
      <c r="G36" t="s">
        <v>541</v>
      </c>
    </row>
    <row r="37" spans="1:7" ht="15" customHeight="1" x14ac:dyDescent="0.3">
      <c r="A37" s="6" t="s">
        <v>188</v>
      </c>
      <c r="B37" s="7" t="s">
        <v>189</v>
      </c>
      <c r="C37" s="7" t="s">
        <v>190</v>
      </c>
      <c r="D37" s="7"/>
      <c r="E37" s="7" t="str">
        <f t="shared" si="0"/>
        <v>5714518</v>
      </c>
      <c r="G37" t="s">
        <v>542</v>
      </c>
    </row>
    <row r="38" spans="1:7" ht="15" customHeight="1" x14ac:dyDescent="0.3">
      <c r="A38" s="6" t="s">
        <v>191</v>
      </c>
      <c r="B38" s="7" t="s">
        <v>192</v>
      </c>
      <c r="C38" s="7" t="s">
        <v>193</v>
      </c>
      <c r="D38" s="7"/>
      <c r="E38" s="7" t="str">
        <f t="shared" si="0"/>
        <v>5715019</v>
      </c>
      <c r="G38" t="s">
        <v>543</v>
      </c>
    </row>
    <row r="39" spans="1:7" ht="15" customHeight="1" x14ac:dyDescent="0.3">
      <c r="A39" s="6" t="s">
        <v>194</v>
      </c>
      <c r="B39" s="7" t="s">
        <v>195</v>
      </c>
      <c r="C39" s="7" t="s">
        <v>196</v>
      </c>
      <c r="D39" s="7"/>
      <c r="E39" s="7" t="str">
        <f t="shared" si="0"/>
        <v>5715019</v>
      </c>
      <c r="G39" t="s">
        <v>544</v>
      </c>
    </row>
    <row r="40" spans="1:7" ht="15" customHeight="1" x14ac:dyDescent="0.3">
      <c r="A40" s="6" t="s">
        <v>197</v>
      </c>
      <c r="B40" s="7" t="s">
        <v>198</v>
      </c>
      <c r="C40" s="7" t="s">
        <v>199</v>
      </c>
      <c r="D40" s="7"/>
      <c r="E40" s="7" t="str">
        <f t="shared" si="0"/>
        <v>5715511</v>
      </c>
      <c r="G40" t="s">
        <v>545</v>
      </c>
    </row>
    <row r="41" spans="1:7" ht="15" customHeight="1" x14ac:dyDescent="0.3">
      <c r="A41" s="6" t="s">
        <v>200</v>
      </c>
      <c r="B41" s="7" t="s">
        <v>201</v>
      </c>
      <c r="C41" s="7" t="s">
        <v>202</v>
      </c>
      <c r="D41" s="7"/>
      <c r="E41" s="7" t="str">
        <f t="shared" si="0"/>
        <v>5715511</v>
      </c>
      <c r="G41" t="s">
        <v>546</v>
      </c>
    </row>
    <row r="42" spans="1:7" ht="15" customHeight="1" x14ac:dyDescent="0.3">
      <c r="A42" s="6" t="s">
        <v>203</v>
      </c>
      <c r="B42" s="7" t="s">
        <v>204</v>
      </c>
      <c r="C42" s="7" t="s">
        <v>205</v>
      </c>
      <c r="D42" s="7"/>
      <c r="E42" s="7" t="str">
        <f t="shared" si="0"/>
        <v>5715511</v>
      </c>
      <c r="G42" t="s">
        <v>547</v>
      </c>
    </row>
    <row r="43" spans="1:7" ht="15" customHeight="1" x14ac:dyDescent="0.3">
      <c r="A43" s="6" t="s">
        <v>206</v>
      </c>
      <c r="B43" s="7" t="s">
        <v>207</v>
      </c>
      <c r="C43" s="7" t="s">
        <v>208</v>
      </c>
      <c r="D43" s="7"/>
      <c r="E43" s="7" t="str">
        <f t="shared" si="0"/>
        <v>5715515</v>
      </c>
      <c r="G43" t="s">
        <v>548</v>
      </c>
    </row>
    <row r="44" spans="1:7" ht="15" customHeight="1" x14ac:dyDescent="0.3">
      <c r="A44" s="6" t="s">
        <v>209</v>
      </c>
      <c r="B44" s="7" t="s">
        <v>210</v>
      </c>
      <c r="C44" s="7" t="s">
        <v>211</v>
      </c>
      <c r="D44" s="7"/>
      <c r="E44" s="7" t="str">
        <f t="shared" si="0"/>
        <v>5715515</v>
      </c>
      <c r="G44" t="s">
        <v>549</v>
      </c>
    </row>
    <row r="45" spans="1:7" ht="15" customHeight="1" x14ac:dyDescent="0.3">
      <c r="A45" s="6" t="s">
        <v>212</v>
      </c>
      <c r="B45" s="7" t="s">
        <v>213</v>
      </c>
      <c r="C45" s="7" t="s">
        <v>214</v>
      </c>
      <c r="D45" s="7"/>
      <c r="E45" s="7" t="str">
        <f t="shared" si="0"/>
        <v>5715515</v>
      </c>
      <c r="G45" t="s">
        <v>550</v>
      </c>
    </row>
    <row r="46" spans="1:7" ht="15" customHeight="1" x14ac:dyDescent="0.3">
      <c r="A46" s="6" t="s">
        <v>215</v>
      </c>
      <c r="B46" s="7" t="s">
        <v>216</v>
      </c>
      <c r="C46" s="7" t="s">
        <v>217</v>
      </c>
      <c r="D46" s="7"/>
      <c r="E46" s="7" t="str">
        <f t="shared" si="0"/>
        <v>5715550</v>
      </c>
      <c r="G46" t="s">
        <v>551</v>
      </c>
    </row>
    <row r="47" spans="1:7" ht="15" customHeight="1" x14ac:dyDescent="0.3">
      <c r="A47" s="6" t="s">
        <v>218</v>
      </c>
      <c r="B47" s="7" t="s">
        <v>219</v>
      </c>
      <c r="C47" s="7" t="s">
        <v>220</v>
      </c>
      <c r="D47" s="7"/>
      <c r="E47" s="7" t="str">
        <f t="shared" si="0"/>
        <v>5715550</v>
      </c>
      <c r="G47" t="s">
        <v>552</v>
      </c>
    </row>
    <row r="48" spans="1:7" ht="15" customHeight="1" x14ac:dyDescent="0.3">
      <c r="A48" s="6" t="s">
        <v>221</v>
      </c>
      <c r="B48" s="7" t="s">
        <v>222</v>
      </c>
      <c r="C48" s="7" t="s">
        <v>223</v>
      </c>
      <c r="D48" s="7"/>
      <c r="E48" s="7" t="str">
        <f t="shared" si="0"/>
        <v>5715550</v>
      </c>
      <c r="G48" t="s">
        <v>553</v>
      </c>
    </row>
    <row r="49" spans="1:7" ht="15" customHeight="1" x14ac:dyDescent="0.3">
      <c r="A49" s="6" t="s">
        <v>224</v>
      </c>
      <c r="B49" s="7" t="s">
        <v>225</v>
      </c>
      <c r="C49" s="7" t="s">
        <v>226</v>
      </c>
      <c r="D49" s="7"/>
      <c r="E49" s="7" t="str">
        <f t="shared" si="0"/>
        <v>5716511</v>
      </c>
      <c r="G49" t="s">
        <v>554</v>
      </c>
    </row>
    <row r="50" spans="1:7" ht="15" customHeight="1" x14ac:dyDescent="0.3">
      <c r="A50" s="6" t="s">
        <v>227</v>
      </c>
      <c r="B50" s="7" t="s">
        <v>228</v>
      </c>
      <c r="C50" s="7" t="s">
        <v>229</v>
      </c>
      <c r="D50" s="7"/>
      <c r="E50" s="7" t="str">
        <f t="shared" si="0"/>
        <v>5716511</v>
      </c>
      <c r="G50" t="s">
        <v>555</v>
      </c>
    </row>
    <row r="51" spans="1:7" ht="15" customHeight="1" x14ac:dyDescent="0.3">
      <c r="A51" s="6" t="s">
        <v>230</v>
      </c>
      <c r="B51" s="7" t="s">
        <v>231</v>
      </c>
      <c r="C51" s="7" t="s">
        <v>232</v>
      </c>
      <c r="D51" s="7"/>
      <c r="E51" s="7" t="str">
        <f t="shared" si="0"/>
        <v>5716511</v>
      </c>
      <c r="G51" t="s">
        <v>556</v>
      </c>
    </row>
    <row r="52" spans="1:7" ht="15" customHeight="1" x14ac:dyDescent="0.3">
      <c r="A52" s="6" t="s">
        <v>233</v>
      </c>
      <c r="B52" s="7" t="s">
        <v>234</v>
      </c>
      <c r="C52" s="7" t="s">
        <v>235</v>
      </c>
      <c r="D52" s="7"/>
      <c r="E52" s="7" t="str">
        <f t="shared" si="0"/>
        <v>5716512</v>
      </c>
      <c r="G52" t="s">
        <v>557</v>
      </c>
    </row>
    <row r="53" spans="1:7" ht="15" customHeight="1" x14ac:dyDescent="0.3">
      <c r="A53" s="6" t="s">
        <v>236</v>
      </c>
      <c r="B53" s="7" t="s">
        <v>237</v>
      </c>
      <c r="C53" s="7" t="s">
        <v>238</v>
      </c>
      <c r="D53" s="7"/>
      <c r="E53" s="7" t="str">
        <f t="shared" si="0"/>
        <v>5716512</v>
      </c>
    </row>
    <row r="54" spans="1:7" ht="15" customHeight="1" x14ac:dyDescent="0.3">
      <c r="A54" s="6" t="s">
        <v>239</v>
      </c>
      <c r="B54" s="7" t="s">
        <v>240</v>
      </c>
      <c r="C54" s="7" t="s">
        <v>241</v>
      </c>
      <c r="D54" s="7"/>
      <c r="E54" s="7" t="str">
        <f t="shared" si="0"/>
        <v>5716512</v>
      </c>
    </row>
    <row r="55" spans="1:7" ht="15" customHeight="1" x14ac:dyDescent="0.3">
      <c r="A55" s="6" t="s">
        <v>242</v>
      </c>
      <c r="B55" s="7" t="s">
        <v>243</v>
      </c>
      <c r="C55" s="7" t="s">
        <v>244</v>
      </c>
      <c r="D55" s="7"/>
      <c r="E55" s="7" t="str">
        <f t="shared" si="0"/>
        <v>5716518</v>
      </c>
    </row>
    <row r="56" spans="1:7" ht="15" customHeight="1" x14ac:dyDescent="0.3">
      <c r="A56" s="6" t="s">
        <v>245</v>
      </c>
      <c r="B56" s="7" t="s">
        <v>246</v>
      </c>
      <c r="C56" s="7" t="s">
        <v>247</v>
      </c>
      <c r="D56" s="7"/>
      <c r="E56" s="7" t="str">
        <f t="shared" si="0"/>
        <v>5716518</v>
      </c>
    </row>
    <row r="57" spans="1:7" ht="15" customHeight="1" x14ac:dyDescent="0.3">
      <c r="A57" s="6" t="s">
        <v>248</v>
      </c>
      <c r="B57" s="7" t="s">
        <v>249</v>
      </c>
      <c r="C57" s="7" t="s">
        <v>250</v>
      </c>
      <c r="D57" s="7"/>
      <c r="E57" s="7" t="str">
        <f t="shared" si="0"/>
        <v>5716518</v>
      </c>
    </row>
    <row r="58" spans="1:7" ht="15" customHeight="1" x14ac:dyDescent="0.3">
      <c r="A58" s="6" t="s">
        <v>251</v>
      </c>
      <c r="B58" s="7" t="s">
        <v>252</v>
      </c>
      <c r="C58" s="7" t="s">
        <v>253</v>
      </c>
      <c r="D58" s="7"/>
      <c r="E58" s="7" t="str">
        <f t="shared" si="0"/>
        <v>5716550</v>
      </c>
    </row>
    <row r="59" spans="1:7" ht="15" customHeight="1" x14ac:dyDescent="0.3">
      <c r="A59" s="6" t="s">
        <v>254</v>
      </c>
      <c r="B59" s="7" t="s">
        <v>81</v>
      </c>
      <c r="C59" s="7" t="s">
        <v>255</v>
      </c>
      <c r="D59" s="7"/>
      <c r="E59" s="7" t="str">
        <f t="shared" si="0"/>
        <v>5716550</v>
      </c>
    </row>
    <row r="60" spans="1:7" ht="15" customHeight="1" x14ac:dyDescent="0.3">
      <c r="A60" s="6" t="s">
        <v>256</v>
      </c>
      <c r="B60" s="7" t="s">
        <v>257</v>
      </c>
      <c r="C60" s="7" t="s">
        <v>258</v>
      </c>
      <c r="D60" s="7"/>
      <c r="E60" s="7" t="str">
        <f t="shared" si="0"/>
        <v>5716550</v>
      </c>
    </row>
    <row r="61" spans="1:7" ht="15" customHeight="1" x14ac:dyDescent="0.3">
      <c r="A61" s="6" t="s">
        <v>259</v>
      </c>
      <c r="B61" s="7" t="s">
        <v>260</v>
      </c>
      <c r="C61" s="7" t="s">
        <v>261</v>
      </c>
      <c r="D61" s="7"/>
      <c r="E61" s="7" t="str">
        <f t="shared" si="0"/>
        <v>5786547</v>
      </c>
    </row>
    <row r="62" spans="1:7" ht="15" customHeight="1" x14ac:dyDescent="0.3">
      <c r="A62" s="6" t="s">
        <v>262</v>
      </c>
      <c r="B62" s="7" t="s">
        <v>104</v>
      </c>
      <c r="C62" s="7" t="s">
        <v>263</v>
      </c>
      <c r="D62" s="7"/>
      <c r="E62" s="7" t="str">
        <f t="shared" si="0"/>
        <v>5786547</v>
      </c>
    </row>
    <row r="63" spans="1:7" ht="15" customHeight="1" x14ac:dyDescent="0.3">
      <c r="A63" s="6" t="s">
        <v>264</v>
      </c>
      <c r="B63" s="7" t="s">
        <v>265</v>
      </c>
      <c r="C63" s="7" t="s">
        <v>266</v>
      </c>
      <c r="D63" s="7"/>
      <c r="E63" s="7" t="str">
        <f t="shared" si="0"/>
        <v>5789547</v>
      </c>
    </row>
    <row r="64" spans="1:7" ht="15" customHeight="1" x14ac:dyDescent="0.3">
      <c r="A64" s="6" t="s">
        <v>267</v>
      </c>
      <c r="B64" s="7" t="s">
        <v>201</v>
      </c>
      <c r="C64" s="7" t="s">
        <v>268</v>
      </c>
      <c r="D64" s="7"/>
      <c r="E64" s="7" t="str">
        <f t="shared" si="0"/>
        <v>5789547</v>
      </c>
    </row>
    <row r="65" spans="1:5" ht="15" customHeight="1" x14ac:dyDescent="0.3">
      <c r="A65" s="6" t="s">
        <v>269</v>
      </c>
      <c r="B65" s="7" t="s">
        <v>270</v>
      </c>
      <c r="C65" s="7" t="s">
        <v>271</v>
      </c>
      <c r="D65" s="7"/>
      <c r="E65" s="7" t="str">
        <f t="shared" si="0"/>
        <v>5896542</v>
      </c>
    </row>
    <row r="66" spans="1:5" ht="15" customHeight="1" x14ac:dyDescent="0.3">
      <c r="A66" s="6" t="s">
        <v>272</v>
      </c>
      <c r="B66" s="7" t="s">
        <v>273</v>
      </c>
      <c r="C66" s="7" t="s">
        <v>274</v>
      </c>
      <c r="D66" s="7"/>
      <c r="E66" s="7" t="str">
        <f t="shared" si="0"/>
        <v>5896542</v>
      </c>
    </row>
    <row r="67" spans="1:5" ht="15" customHeight="1" x14ac:dyDescent="0.3">
      <c r="A67" s="6" t="s">
        <v>275</v>
      </c>
      <c r="B67" s="7" t="s">
        <v>276</v>
      </c>
      <c r="C67" s="7" t="s">
        <v>277</v>
      </c>
      <c r="D67" s="7"/>
      <c r="E67" s="7" t="str">
        <f t="shared" ref="E67:E130" si="1">LEFT(A67,7)</f>
        <v>5896542</v>
      </c>
    </row>
    <row r="68" spans="1:5" ht="15" customHeight="1" x14ac:dyDescent="0.3">
      <c r="A68" s="6" t="s">
        <v>278</v>
      </c>
      <c r="B68" s="7" t="s">
        <v>279</v>
      </c>
      <c r="C68" s="7" t="s">
        <v>280</v>
      </c>
      <c r="D68" s="7"/>
      <c r="E68" s="7" t="str">
        <f t="shared" si="1"/>
        <v>5897542</v>
      </c>
    </row>
    <row r="69" spans="1:5" ht="15" customHeight="1" x14ac:dyDescent="0.3">
      <c r="A69" s="6" t="s">
        <v>281</v>
      </c>
      <c r="B69" s="7" t="s">
        <v>157</v>
      </c>
      <c r="C69" s="7" t="s">
        <v>282</v>
      </c>
      <c r="D69" s="7"/>
      <c r="E69" s="7" t="str">
        <f t="shared" si="1"/>
        <v>5897542</v>
      </c>
    </row>
    <row r="70" spans="1:5" ht="15" customHeight="1" x14ac:dyDescent="0.3">
      <c r="A70" s="6" t="s">
        <v>283</v>
      </c>
      <c r="B70" s="7" t="s">
        <v>284</v>
      </c>
      <c r="C70" s="7" t="s">
        <v>285</v>
      </c>
      <c r="D70" s="7"/>
      <c r="E70" s="7" t="str">
        <f t="shared" si="1"/>
        <v>5899543</v>
      </c>
    </row>
    <row r="71" spans="1:5" ht="15" customHeight="1" x14ac:dyDescent="0.3">
      <c r="A71" s="6" t="s">
        <v>286</v>
      </c>
      <c r="B71" s="7" t="s">
        <v>234</v>
      </c>
      <c r="C71" s="7" t="s">
        <v>287</v>
      </c>
      <c r="D71" s="7"/>
      <c r="E71" s="7" t="str">
        <f t="shared" si="1"/>
        <v>5899543</v>
      </c>
    </row>
    <row r="72" spans="1:5" ht="15" customHeight="1" x14ac:dyDescent="0.3">
      <c r="A72" s="6" t="s">
        <v>288</v>
      </c>
      <c r="B72" s="7" t="s">
        <v>289</v>
      </c>
      <c r="C72" s="7" t="s">
        <v>290</v>
      </c>
      <c r="D72" s="7"/>
      <c r="E72" s="7" t="str">
        <f t="shared" si="1"/>
        <v>5899543</v>
      </c>
    </row>
    <row r="73" spans="1:5" ht="15" customHeight="1" x14ac:dyDescent="0.3">
      <c r="A73" s="6" t="s">
        <v>291</v>
      </c>
      <c r="B73" s="7" t="s">
        <v>260</v>
      </c>
      <c r="C73" s="7" t="s">
        <v>292</v>
      </c>
      <c r="D73" s="7"/>
      <c r="E73" s="7" t="str">
        <f t="shared" si="1"/>
        <v>6511075</v>
      </c>
    </row>
    <row r="74" spans="1:5" ht="15" customHeight="1" x14ac:dyDescent="0.3">
      <c r="A74" s="6" t="s">
        <v>293</v>
      </c>
      <c r="B74" s="7" t="s">
        <v>294</v>
      </c>
      <c r="C74" s="7" t="s">
        <v>295</v>
      </c>
      <c r="D74" s="7"/>
      <c r="E74" s="7" t="str">
        <f t="shared" si="1"/>
        <v>6511075</v>
      </c>
    </row>
    <row r="75" spans="1:5" ht="15" customHeight="1" x14ac:dyDescent="0.3">
      <c r="A75" s="6" t="s">
        <v>296</v>
      </c>
      <c r="B75" s="7" t="s">
        <v>297</v>
      </c>
      <c r="C75" s="7" t="s">
        <v>298</v>
      </c>
      <c r="D75" s="7"/>
      <c r="E75" s="7" t="str">
        <f t="shared" si="1"/>
        <v>6511075</v>
      </c>
    </row>
    <row r="76" spans="1:5" ht="15" customHeight="1" x14ac:dyDescent="0.3">
      <c r="A76" s="6" t="s">
        <v>299</v>
      </c>
      <c r="B76" s="7" t="s">
        <v>300</v>
      </c>
      <c r="C76" s="7" t="s">
        <v>301</v>
      </c>
      <c r="D76" s="7"/>
      <c r="E76" s="7" t="str">
        <f t="shared" si="1"/>
        <v>6715531</v>
      </c>
    </row>
    <row r="77" spans="1:5" ht="15" customHeight="1" x14ac:dyDescent="0.3">
      <c r="A77" s="6" t="s">
        <v>302</v>
      </c>
      <c r="B77" s="7" t="s">
        <v>303</v>
      </c>
      <c r="C77" s="7" t="s">
        <v>304</v>
      </c>
      <c r="D77" s="7"/>
      <c r="E77" s="7" t="str">
        <f t="shared" si="1"/>
        <v>6715531</v>
      </c>
    </row>
    <row r="78" spans="1:5" ht="15" customHeight="1" x14ac:dyDescent="0.3">
      <c r="A78" s="6" t="s">
        <v>305</v>
      </c>
      <c r="B78" s="7" t="s">
        <v>306</v>
      </c>
      <c r="C78" s="7" t="s">
        <v>307</v>
      </c>
      <c r="D78" s="7"/>
      <c r="E78" s="7" t="str">
        <f t="shared" si="1"/>
        <v>6715531</v>
      </c>
    </row>
    <row r="79" spans="1:5" ht="15" customHeight="1" x14ac:dyDescent="0.3">
      <c r="A79" s="6" t="s">
        <v>308</v>
      </c>
      <c r="B79" s="7" t="s">
        <v>309</v>
      </c>
      <c r="C79" s="7" t="s">
        <v>310</v>
      </c>
      <c r="D79" s="7"/>
      <c r="E79" s="7" t="str">
        <f t="shared" si="1"/>
        <v>6715631</v>
      </c>
    </row>
    <row r="80" spans="1:5" ht="15" customHeight="1" x14ac:dyDescent="0.3">
      <c r="A80" s="6" t="s">
        <v>311</v>
      </c>
      <c r="B80" s="7" t="s">
        <v>312</v>
      </c>
      <c r="C80" s="7" t="s">
        <v>313</v>
      </c>
      <c r="D80" s="7"/>
      <c r="E80" s="7" t="str">
        <f t="shared" si="1"/>
        <v>6715631</v>
      </c>
    </row>
    <row r="81" spans="1:5" ht="15" customHeight="1" x14ac:dyDescent="0.3">
      <c r="A81" s="6" t="s">
        <v>314</v>
      </c>
      <c r="B81" s="7" t="s">
        <v>315</v>
      </c>
      <c r="C81" s="7" t="s">
        <v>316</v>
      </c>
      <c r="D81" s="7"/>
      <c r="E81" s="7" t="str">
        <f t="shared" si="1"/>
        <v>6715631</v>
      </c>
    </row>
    <row r="82" spans="1:5" ht="15" customHeight="1" x14ac:dyDescent="0.3">
      <c r="A82" s="6" t="s">
        <v>317</v>
      </c>
      <c r="B82" s="7" t="s">
        <v>318</v>
      </c>
      <c r="C82" s="7" t="s">
        <v>319</v>
      </c>
      <c r="D82" s="7"/>
      <c r="E82" s="7" t="str">
        <f t="shared" si="1"/>
        <v>6716056</v>
      </c>
    </row>
    <row r="83" spans="1:5" ht="15" customHeight="1" x14ac:dyDescent="0.3">
      <c r="A83" s="6" t="s">
        <v>320</v>
      </c>
      <c r="B83" s="7" t="s">
        <v>321</v>
      </c>
      <c r="C83" s="7" t="s">
        <v>322</v>
      </c>
      <c r="D83" s="7"/>
      <c r="E83" s="7" t="str">
        <f t="shared" si="1"/>
        <v>6716056</v>
      </c>
    </row>
    <row r="84" spans="1:5" ht="15" customHeight="1" x14ac:dyDescent="0.3">
      <c r="A84" s="6" t="s">
        <v>323</v>
      </c>
      <c r="B84" s="7" t="s">
        <v>324</v>
      </c>
      <c r="C84" s="7" t="s">
        <v>325</v>
      </c>
      <c r="D84" s="7"/>
      <c r="E84" s="7" t="str">
        <f t="shared" si="1"/>
        <v>6716056</v>
      </c>
    </row>
    <row r="85" spans="1:5" ht="15" customHeight="1" x14ac:dyDescent="0.3">
      <c r="A85" s="6" t="s">
        <v>326</v>
      </c>
      <c r="B85" s="7" t="s">
        <v>327</v>
      </c>
      <c r="C85" s="7" t="s">
        <v>328</v>
      </c>
      <c r="E85" s="7" t="str">
        <f t="shared" si="1"/>
        <v>6716522</v>
      </c>
    </row>
    <row r="86" spans="1:5" ht="15" customHeight="1" x14ac:dyDescent="0.3">
      <c r="A86" s="6" t="s">
        <v>329</v>
      </c>
      <c r="B86" s="7" t="s">
        <v>330</v>
      </c>
      <c r="C86" s="7" t="s">
        <v>331</v>
      </c>
      <c r="E86" s="7" t="str">
        <f t="shared" si="1"/>
        <v>6716522</v>
      </c>
    </row>
    <row r="87" spans="1:5" ht="15" customHeight="1" x14ac:dyDescent="0.3">
      <c r="A87" s="6" t="s">
        <v>332</v>
      </c>
      <c r="B87" s="7" t="s">
        <v>333</v>
      </c>
      <c r="C87" s="7" t="s">
        <v>334</v>
      </c>
      <c r="E87" s="7" t="str">
        <f t="shared" si="1"/>
        <v>7614510</v>
      </c>
    </row>
    <row r="88" spans="1:5" ht="15" customHeight="1" x14ac:dyDescent="0.3">
      <c r="A88" s="6" t="s">
        <v>335</v>
      </c>
      <c r="B88" s="7" t="s">
        <v>336</v>
      </c>
      <c r="C88" s="7" t="s">
        <v>337</v>
      </c>
      <c r="E88" s="7" t="str">
        <f t="shared" si="1"/>
        <v>7614510</v>
      </c>
    </row>
    <row r="89" spans="1:5" ht="15" customHeight="1" x14ac:dyDescent="0.3">
      <c r="A89" s="6" t="s">
        <v>338</v>
      </c>
      <c r="B89" s="7" t="s">
        <v>339</v>
      </c>
      <c r="C89" s="7" t="s">
        <v>340</v>
      </c>
      <c r="E89" s="7" t="str">
        <f t="shared" si="1"/>
        <v>7614510</v>
      </c>
    </row>
    <row r="90" spans="1:5" ht="15" customHeight="1" x14ac:dyDescent="0.3">
      <c r="A90" s="6" t="s">
        <v>341</v>
      </c>
      <c r="B90" s="7" t="s">
        <v>342</v>
      </c>
      <c r="C90" s="7" t="s">
        <v>343</v>
      </c>
      <c r="E90" s="7" t="str">
        <f t="shared" si="1"/>
        <v>7616510</v>
      </c>
    </row>
    <row r="91" spans="1:5" ht="15" customHeight="1" x14ac:dyDescent="0.3">
      <c r="A91" s="6" t="s">
        <v>344</v>
      </c>
      <c r="B91" s="7" t="s">
        <v>333</v>
      </c>
      <c r="C91" s="7" t="s">
        <v>345</v>
      </c>
      <c r="E91" s="7" t="str">
        <f t="shared" si="1"/>
        <v>7616510</v>
      </c>
    </row>
    <row r="92" spans="1:5" ht="15" customHeight="1" x14ac:dyDescent="0.3">
      <c r="A92" s="6" t="s">
        <v>346</v>
      </c>
      <c r="B92" s="7" t="s">
        <v>347</v>
      </c>
      <c r="C92" s="7" t="s">
        <v>348</v>
      </c>
      <c r="E92" s="7" t="str">
        <f t="shared" si="1"/>
        <v>7711511</v>
      </c>
    </row>
    <row r="93" spans="1:5" ht="15" customHeight="1" x14ac:dyDescent="0.3">
      <c r="A93" s="6" t="s">
        <v>349</v>
      </c>
      <c r="B93" s="7" t="s">
        <v>350</v>
      </c>
      <c r="C93" s="7" t="s">
        <v>351</v>
      </c>
      <c r="E93" s="7" t="str">
        <f t="shared" si="1"/>
        <v>7711511</v>
      </c>
    </row>
    <row r="94" spans="1:5" ht="15" customHeight="1" x14ac:dyDescent="0.3">
      <c r="A94" s="6" t="s">
        <v>352</v>
      </c>
      <c r="B94" s="7" t="s">
        <v>353</v>
      </c>
      <c r="C94" s="7" t="s">
        <v>354</v>
      </c>
      <c r="E94" s="7" t="str">
        <f t="shared" si="1"/>
        <v>7711512</v>
      </c>
    </row>
    <row r="95" spans="1:5" ht="15" customHeight="1" x14ac:dyDescent="0.3">
      <c r="A95" s="6" t="s">
        <v>355</v>
      </c>
      <c r="B95" s="7" t="s">
        <v>260</v>
      </c>
      <c r="C95" s="7" t="s">
        <v>356</v>
      </c>
      <c r="E95" s="7" t="str">
        <f t="shared" si="1"/>
        <v>7711512</v>
      </c>
    </row>
    <row r="96" spans="1:5" ht="15" customHeight="1" x14ac:dyDescent="0.3">
      <c r="A96" s="6" t="s">
        <v>357</v>
      </c>
      <c r="B96" s="7" t="s">
        <v>358</v>
      </c>
      <c r="C96" s="7" t="s">
        <v>359</v>
      </c>
      <c r="E96" s="7" t="str">
        <f t="shared" si="1"/>
        <v>7711512</v>
      </c>
    </row>
    <row r="97" spans="1:5" ht="15" customHeight="1" x14ac:dyDescent="0.3">
      <c r="A97" s="6" t="s">
        <v>360</v>
      </c>
      <c r="B97" s="7" t="s">
        <v>361</v>
      </c>
      <c r="C97" s="7" t="s">
        <v>362</v>
      </c>
      <c r="E97" s="7" t="str">
        <f t="shared" si="1"/>
        <v>7716014</v>
      </c>
    </row>
    <row r="98" spans="1:5" ht="15" customHeight="1" x14ac:dyDescent="0.3">
      <c r="A98" s="6" t="s">
        <v>363</v>
      </c>
      <c r="B98" s="7" t="s">
        <v>350</v>
      </c>
      <c r="C98" s="7" t="s">
        <v>364</v>
      </c>
      <c r="E98" s="7" t="str">
        <f t="shared" si="1"/>
        <v>7716014</v>
      </c>
    </row>
    <row r="99" spans="1:5" ht="15" customHeight="1" x14ac:dyDescent="0.3">
      <c r="A99" s="6" t="s">
        <v>365</v>
      </c>
      <c r="B99" s="7" t="s">
        <v>177</v>
      </c>
      <c r="C99" s="7" t="s">
        <v>366</v>
      </c>
      <c r="E99" s="7" t="str">
        <f t="shared" si="1"/>
        <v>7719014</v>
      </c>
    </row>
    <row r="100" spans="1:5" ht="15" customHeight="1" x14ac:dyDescent="0.3">
      <c r="A100" s="6" t="s">
        <v>367</v>
      </c>
      <c r="B100" s="7" t="s">
        <v>368</v>
      </c>
      <c r="C100" s="7" t="s">
        <v>369</v>
      </c>
      <c r="E100" s="7" t="str">
        <f t="shared" si="1"/>
        <v>7719014</v>
      </c>
    </row>
    <row r="101" spans="1:5" ht="15" customHeight="1" x14ac:dyDescent="0.3">
      <c r="A101" s="6" t="s">
        <v>370</v>
      </c>
      <c r="B101" s="7" t="s">
        <v>198</v>
      </c>
      <c r="C101" s="7" t="s">
        <v>371</v>
      </c>
      <c r="E101" s="7" t="str">
        <f t="shared" si="1"/>
        <v>8514731</v>
      </c>
    </row>
    <row r="102" spans="1:5" ht="15" customHeight="1" x14ac:dyDescent="0.3">
      <c r="A102" s="6" t="s">
        <v>372</v>
      </c>
      <c r="B102" s="7" t="s">
        <v>252</v>
      </c>
      <c r="C102" s="7" t="s">
        <v>373</v>
      </c>
      <c r="E102" s="7" t="str">
        <f t="shared" si="1"/>
        <v>8514731</v>
      </c>
    </row>
    <row r="103" spans="1:5" ht="15" customHeight="1" x14ac:dyDescent="0.3">
      <c r="A103" s="6" t="s">
        <v>374</v>
      </c>
      <c r="B103" s="7" t="s">
        <v>375</v>
      </c>
      <c r="C103" s="7" t="s">
        <v>376</v>
      </c>
      <c r="E103" s="7" t="str">
        <f t="shared" si="1"/>
        <v>8514731</v>
      </c>
    </row>
    <row r="104" spans="1:5" ht="15" customHeight="1" x14ac:dyDescent="0.3">
      <c r="A104" s="6" t="s">
        <v>377</v>
      </c>
      <c r="B104" s="7" t="s">
        <v>378</v>
      </c>
      <c r="C104" s="7" t="s">
        <v>379</v>
      </c>
      <c r="E104" s="7" t="str">
        <f t="shared" si="1"/>
        <v>8516096</v>
      </c>
    </row>
    <row r="105" spans="1:5" ht="15" customHeight="1" x14ac:dyDescent="0.3">
      <c r="A105" s="6" t="s">
        <v>380</v>
      </c>
      <c r="B105" s="7" t="s">
        <v>381</v>
      </c>
      <c r="C105" s="7" t="s">
        <v>382</v>
      </c>
      <c r="E105" s="7" t="str">
        <f t="shared" si="1"/>
        <v>8516096</v>
      </c>
    </row>
    <row r="106" spans="1:5" ht="15" customHeight="1" x14ac:dyDescent="0.3">
      <c r="A106" s="6" t="s">
        <v>383</v>
      </c>
      <c r="B106" s="7" t="s">
        <v>83</v>
      </c>
      <c r="C106" s="7" t="s">
        <v>384</v>
      </c>
      <c r="E106" s="7" t="str">
        <f t="shared" si="1"/>
        <v>8516096</v>
      </c>
    </row>
    <row r="107" spans="1:5" ht="15" customHeight="1" x14ac:dyDescent="0.3">
      <c r="A107" s="6" t="s">
        <v>385</v>
      </c>
      <c r="B107" s="7" t="s">
        <v>386</v>
      </c>
      <c r="C107" s="7" t="s">
        <v>387</v>
      </c>
      <c r="E107" s="7" t="str">
        <f t="shared" si="1"/>
        <v>8516449</v>
      </c>
    </row>
    <row r="108" spans="1:5" ht="15" customHeight="1" x14ac:dyDescent="0.3">
      <c r="A108" s="6" t="s">
        <v>388</v>
      </c>
      <c r="B108" s="7" t="s">
        <v>389</v>
      </c>
      <c r="C108" s="7" t="s">
        <v>390</v>
      </c>
      <c r="E108" s="7" t="str">
        <f t="shared" si="1"/>
        <v>8516449</v>
      </c>
    </row>
    <row r="109" spans="1:5" ht="15" customHeight="1" x14ac:dyDescent="0.3">
      <c r="A109" s="6" t="s">
        <v>391</v>
      </c>
      <c r="B109" s="7" t="s">
        <v>392</v>
      </c>
      <c r="C109" s="7" t="s">
        <v>393</v>
      </c>
      <c r="E109" s="7" t="str">
        <f t="shared" si="1"/>
        <v>8516449</v>
      </c>
    </row>
    <row r="110" spans="1:5" ht="15" customHeight="1" x14ac:dyDescent="0.3">
      <c r="A110" s="6" t="s">
        <v>394</v>
      </c>
      <c r="B110" s="7" t="s">
        <v>260</v>
      </c>
      <c r="C110" s="7" t="s">
        <v>395</v>
      </c>
      <c r="E110" s="7" t="str">
        <f t="shared" si="1"/>
        <v>8516449</v>
      </c>
    </row>
    <row r="111" spans="1:5" ht="15" customHeight="1" x14ac:dyDescent="0.3">
      <c r="A111" s="6" t="s">
        <v>396</v>
      </c>
      <c r="B111" s="7" t="s">
        <v>397</v>
      </c>
      <c r="C111" s="7" t="s">
        <v>398</v>
      </c>
      <c r="E111" s="7" t="str">
        <f t="shared" si="1"/>
        <v>8516451</v>
      </c>
    </row>
    <row r="112" spans="1:5" ht="15" customHeight="1" x14ac:dyDescent="0.3">
      <c r="A112" s="6" t="s">
        <v>399</v>
      </c>
      <c r="B112" s="7" t="s">
        <v>400</v>
      </c>
      <c r="C112" s="7" t="s">
        <v>401</v>
      </c>
      <c r="E112" s="7" t="str">
        <f t="shared" si="1"/>
        <v>8516451</v>
      </c>
    </row>
    <row r="113" spans="1:5" ht="15" customHeight="1" x14ac:dyDescent="0.3">
      <c r="A113" s="6" t="s">
        <v>402</v>
      </c>
      <c r="B113" s="7" t="s">
        <v>403</v>
      </c>
      <c r="C113" s="7" t="s">
        <v>404</v>
      </c>
      <c r="E113" s="7" t="str">
        <f t="shared" si="1"/>
        <v>8516451</v>
      </c>
    </row>
    <row r="114" spans="1:5" ht="15" customHeight="1" x14ac:dyDescent="0.3">
      <c r="A114" s="6" t="s">
        <v>405</v>
      </c>
      <c r="B114" s="7" t="s">
        <v>406</v>
      </c>
      <c r="C114" s="7" t="s">
        <v>407</v>
      </c>
      <c r="E114" s="7" t="str">
        <f t="shared" si="1"/>
        <v>8516451</v>
      </c>
    </row>
    <row r="115" spans="1:5" ht="15" customHeight="1" x14ac:dyDescent="0.3">
      <c r="A115" s="6" t="s">
        <v>408</v>
      </c>
      <c r="B115" s="7" t="s">
        <v>189</v>
      </c>
      <c r="C115" s="7" t="s">
        <v>409</v>
      </c>
      <c r="E115" s="7" t="str">
        <f t="shared" si="1"/>
        <v>8516631</v>
      </c>
    </row>
    <row r="116" spans="1:5" ht="15" customHeight="1" x14ac:dyDescent="0.3">
      <c r="A116" s="6" t="s">
        <v>410</v>
      </c>
      <c r="B116" s="7" t="s">
        <v>411</v>
      </c>
      <c r="C116" s="7" t="s">
        <v>412</v>
      </c>
      <c r="E116" s="7" t="str">
        <f t="shared" si="1"/>
        <v>8516631</v>
      </c>
    </row>
    <row r="117" spans="1:5" ht="15" customHeight="1" x14ac:dyDescent="0.3">
      <c r="A117" s="6" t="s">
        <v>413</v>
      </c>
      <c r="B117" s="7" t="s">
        <v>79</v>
      </c>
      <c r="C117" s="7" t="s">
        <v>414</v>
      </c>
      <c r="E117" s="7" t="str">
        <f t="shared" si="1"/>
        <v>8516631</v>
      </c>
    </row>
    <row r="118" spans="1:5" ht="15" customHeight="1" x14ac:dyDescent="0.3">
      <c r="A118" s="6" t="s">
        <v>415</v>
      </c>
      <c r="B118" s="7" t="s">
        <v>416</v>
      </c>
      <c r="C118" s="7" t="s">
        <v>417</v>
      </c>
      <c r="E118" s="7" t="str">
        <f t="shared" si="1"/>
        <v>8516631</v>
      </c>
    </row>
    <row r="119" spans="1:5" ht="15" customHeight="1" x14ac:dyDescent="0.3">
      <c r="A119" s="6" t="s">
        <v>418</v>
      </c>
      <c r="B119" s="7" t="s">
        <v>419</v>
      </c>
      <c r="C119" s="7" t="s">
        <v>420</v>
      </c>
      <c r="E119" s="7" t="str">
        <f t="shared" si="1"/>
        <v>8516731</v>
      </c>
    </row>
    <row r="120" spans="1:5" ht="15" customHeight="1" x14ac:dyDescent="0.3">
      <c r="A120" s="6" t="s">
        <v>421</v>
      </c>
      <c r="B120" s="7" t="s">
        <v>82</v>
      </c>
      <c r="C120" s="7" t="s">
        <v>422</v>
      </c>
      <c r="E120" s="7" t="str">
        <f t="shared" si="1"/>
        <v>8516731</v>
      </c>
    </row>
    <row r="121" spans="1:5" ht="15" customHeight="1" x14ac:dyDescent="0.3">
      <c r="A121" s="6" t="s">
        <v>423</v>
      </c>
      <c r="B121" s="7" t="s">
        <v>424</v>
      </c>
      <c r="C121" s="7" t="s">
        <v>425</v>
      </c>
      <c r="E121" s="7" t="str">
        <f t="shared" si="1"/>
        <v>8516731</v>
      </c>
    </row>
    <row r="122" spans="1:5" ht="15" customHeight="1" x14ac:dyDescent="0.3">
      <c r="A122" s="6" t="s">
        <v>426</v>
      </c>
      <c r="B122" s="7" t="s">
        <v>427</v>
      </c>
      <c r="C122" s="7" t="s">
        <v>428</v>
      </c>
      <c r="E122" s="7" t="str">
        <f t="shared" si="1"/>
        <v>8519096</v>
      </c>
    </row>
    <row r="123" spans="1:5" ht="15" customHeight="1" x14ac:dyDescent="0.3">
      <c r="A123" s="6" t="s">
        <v>429</v>
      </c>
      <c r="B123" s="7" t="s">
        <v>430</v>
      </c>
      <c r="C123" s="7" t="s">
        <v>431</v>
      </c>
      <c r="E123" s="7" t="str">
        <f t="shared" si="1"/>
        <v>8519096</v>
      </c>
    </row>
    <row r="124" spans="1:5" ht="15" customHeight="1" x14ac:dyDescent="0.3">
      <c r="A124" s="6" t="s">
        <v>432</v>
      </c>
      <c r="B124" s="7" t="s">
        <v>433</v>
      </c>
      <c r="C124" s="7" t="s">
        <v>434</v>
      </c>
      <c r="E124" s="7" t="str">
        <f t="shared" si="1"/>
        <v>8519096</v>
      </c>
    </row>
    <row r="125" spans="1:5" ht="15" customHeight="1" x14ac:dyDescent="0.3">
      <c r="A125" s="6" t="s">
        <v>435</v>
      </c>
      <c r="B125" s="7" t="s">
        <v>436</v>
      </c>
      <c r="C125" s="7" t="s">
        <v>437</v>
      </c>
      <c r="E125" s="7" t="str">
        <f t="shared" si="1"/>
        <v>8519096</v>
      </c>
    </row>
    <row r="126" spans="1:5" ht="15" customHeight="1" x14ac:dyDescent="0.3">
      <c r="A126" s="6" t="s">
        <v>438</v>
      </c>
      <c r="B126" s="7" t="s">
        <v>439</v>
      </c>
      <c r="C126" s="7" t="s">
        <v>440</v>
      </c>
      <c r="E126" s="7" t="str">
        <f t="shared" si="1"/>
        <v>8616598</v>
      </c>
    </row>
    <row r="127" spans="1:5" ht="15" customHeight="1" x14ac:dyDescent="0.3">
      <c r="A127" s="6" t="s">
        <v>441</v>
      </c>
      <c r="B127" s="7" t="s">
        <v>442</v>
      </c>
      <c r="C127" s="7" t="s">
        <v>443</v>
      </c>
      <c r="E127" s="7" t="str">
        <f t="shared" si="1"/>
        <v>8616598</v>
      </c>
    </row>
    <row r="128" spans="1:5" ht="15" customHeight="1" x14ac:dyDescent="0.3">
      <c r="A128" s="6" t="s">
        <v>444</v>
      </c>
      <c r="B128" s="7" t="s">
        <v>445</v>
      </c>
      <c r="C128" s="7" t="s">
        <v>446</v>
      </c>
      <c r="E128" s="7" t="str">
        <f t="shared" si="1"/>
        <v>8616598</v>
      </c>
    </row>
    <row r="129" spans="1:5" ht="15" customHeight="1" x14ac:dyDescent="0.3">
      <c r="A129" s="6" t="s">
        <v>447</v>
      </c>
      <c r="B129" s="7" t="s">
        <v>80</v>
      </c>
      <c r="C129" s="7" t="s">
        <v>448</v>
      </c>
      <c r="E129" s="7" t="str">
        <f t="shared" si="1"/>
        <v>8713572</v>
      </c>
    </row>
    <row r="130" spans="1:5" ht="15" customHeight="1" x14ac:dyDescent="0.3">
      <c r="A130" s="6" t="s">
        <v>449</v>
      </c>
      <c r="B130" s="7" t="s">
        <v>450</v>
      </c>
      <c r="C130" s="7" t="s">
        <v>451</v>
      </c>
      <c r="E130" s="7" t="str">
        <f t="shared" si="1"/>
        <v>8713572</v>
      </c>
    </row>
    <row r="131" spans="1:5" ht="15" customHeight="1" x14ac:dyDescent="0.3">
      <c r="A131" s="6" t="s">
        <v>452</v>
      </c>
      <c r="B131" s="7" t="s">
        <v>453</v>
      </c>
      <c r="C131" s="7" t="s">
        <v>454</v>
      </c>
      <c r="E131" s="7" t="str">
        <f t="shared" ref="E131:E149" si="2">LEFT(A131,7)</f>
        <v>8713572</v>
      </c>
    </row>
    <row r="132" spans="1:5" ht="15" customHeight="1" x14ac:dyDescent="0.3">
      <c r="A132" s="6" t="s">
        <v>455</v>
      </c>
      <c r="B132" s="7" t="s">
        <v>136</v>
      </c>
      <c r="C132" s="7" t="s">
        <v>456</v>
      </c>
      <c r="E132" s="7" t="str">
        <f t="shared" si="2"/>
        <v>8714023</v>
      </c>
    </row>
    <row r="133" spans="1:5" ht="15" customHeight="1" x14ac:dyDescent="0.3">
      <c r="A133" s="6" t="s">
        <v>457</v>
      </c>
      <c r="B133" s="7" t="s">
        <v>458</v>
      </c>
      <c r="C133" s="7" t="s">
        <v>459</v>
      </c>
      <c r="E133" s="7" t="str">
        <f t="shared" si="2"/>
        <v>8714023</v>
      </c>
    </row>
    <row r="134" spans="1:5" ht="15" customHeight="1" x14ac:dyDescent="0.3">
      <c r="A134" s="6" t="s">
        <v>460</v>
      </c>
      <c r="B134" s="7" t="s">
        <v>461</v>
      </c>
      <c r="C134" s="7" t="s">
        <v>462</v>
      </c>
      <c r="E134" s="7" t="str">
        <f t="shared" si="2"/>
        <v>8714023</v>
      </c>
    </row>
    <row r="135" spans="1:5" ht="15" customHeight="1" x14ac:dyDescent="0.3">
      <c r="A135" s="6" t="s">
        <v>463</v>
      </c>
      <c r="B135" s="7" t="s">
        <v>124</v>
      </c>
      <c r="C135" s="7" t="s">
        <v>464</v>
      </c>
      <c r="E135" s="7" t="str">
        <f t="shared" si="2"/>
        <v>8714501</v>
      </c>
    </row>
    <row r="136" spans="1:5" ht="15" customHeight="1" x14ac:dyDescent="0.3">
      <c r="A136" s="6" t="s">
        <v>465</v>
      </c>
      <c r="B136" s="7" t="s">
        <v>466</v>
      </c>
      <c r="C136" s="7" t="s">
        <v>467</v>
      </c>
      <c r="E136" s="7" t="str">
        <f t="shared" si="2"/>
        <v>8714501</v>
      </c>
    </row>
    <row r="137" spans="1:5" ht="15" customHeight="1" x14ac:dyDescent="0.3">
      <c r="A137" s="6" t="s">
        <v>468</v>
      </c>
      <c r="B137" s="7" t="s">
        <v>469</v>
      </c>
      <c r="C137" s="7" t="s">
        <v>470</v>
      </c>
      <c r="E137" s="7" t="str">
        <f t="shared" si="2"/>
        <v>8714501</v>
      </c>
    </row>
    <row r="138" spans="1:5" ht="15" customHeight="1" x14ac:dyDescent="0.3">
      <c r="A138" s="6" t="s">
        <v>471</v>
      </c>
      <c r="B138" s="7" t="s">
        <v>472</v>
      </c>
      <c r="C138" s="7" t="s">
        <v>473</v>
      </c>
      <c r="E138" s="7" t="str">
        <f t="shared" si="2"/>
        <v>8714522</v>
      </c>
    </row>
    <row r="139" spans="1:5" ht="15" customHeight="1" x14ac:dyDescent="0.3">
      <c r="A139" s="6" t="s">
        <v>474</v>
      </c>
      <c r="B139" s="7" t="s">
        <v>475</v>
      </c>
      <c r="C139" s="7" t="s">
        <v>476</v>
      </c>
      <c r="E139" s="7" t="str">
        <f t="shared" si="2"/>
        <v>8714522</v>
      </c>
    </row>
    <row r="140" spans="1:5" ht="15" customHeight="1" x14ac:dyDescent="0.3">
      <c r="A140" s="6" t="s">
        <v>477</v>
      </c>
      <c r="B140" s="7" t="s">
        <v>478</v>
      </c>
      <c r="C140" s="7" t="s">
        <v>479</v>
      </c>
      <c r="E140" s="7" t="str">
        <f t="shared" si="2"/>
        <v>8714522</v>
      </c>
    </row>
    <row r="141" spans="1:5" ht="15" customHeight="1" x14ac:dyDescent="0.3">
      <c r="A141" s="6" t="s">
        <v>480</v>
      </c>
      <c r="B141" s="7" t="s">
        <v>481</v>
      </c>
      <c r="C141" s="7" t="s">
        <v>482</v>
      </c>
      <c r="E141" s="7" t="str">
        <f t="shared" si="2"/>
        <v>8716003</v>
      </c>
    </row>
    <row r="142" spans="1:5" ht="15" customHeight="1" x14ac:dyDescent="0.3">
      <c r="A142" s="6" t="s">
        <v>483</v>
      </c>
      <c r="B142" s="7" t="s">
        <v>484</v>
      </c>
      <c r="C142" s="7" t="s">
        <v>485</v>
      </c>
      <c r="E142" s="7" t="str">
        <f t="shared" si="2"/>
        <v>8716003</v>
      </c>
    </row>
    <row r="143" spans="1:5" ht="15" customHeight="1" x14ac:dyDescent="0.3">
      <c r="A143" s="6" t="s">
        <v>486</v>
      </c>
      <c r="B143" s="7" t="s">
        <v>487</v>
      </c>
      <c r="C143" s="7" t="s">
        <v>488</v>
      </c>
      <c r="E143" s="7" t="str">
        <f t="shared" si="2"/>
        <v>8716003</v>
      </c>
    </row>
    <row r="144" spans="1:5" ht="15" customHeight="1" x14ac:dyDescent="0.3">
      <c r="A144" s="6" t="s">
        <v>489</v>
      </c>
      <c r="B144" s="7" t="s">
        <v>490</v>
      </c>
      <c r="C144" s="7" t="s">
        <v>491</v>
      </c>
      <c r="E144" s="7" t="str">
        <f t="shared" si="2"/>
        <v>8719592</v>
      </c>
    </row>
    <row r="145" spans="1:5" ht="15" customHeight="1" x14ac:dyDescent="0.3">
      <c r="A145" s="6" t="s">
        <v>492</v>
      </c>
      <c r="B145" s="7" t="s">
        <v>493</v>
      </c>
      <c r="C145" s="7" t="s">
        <v>494</v>
      </c>
      <c r="E145" s="7" t="str">
        <f t="shared" si="2"/>
        <v>8719592</v>
      </c>
    </row>
    <row r="146" spans="1:5" ht="15" customHeight="1" x14ac:dyDescent="0.3">
      <c r="A146" s="6" t="s">
        <v>495</v>
      </c>
      <c r="B146" s="7" t="s">
        <v>496</v>
      </c>
      <c r="C146" s="7" t="s">
        <v>497</v>
      </c>
      <c r="E146" s="7" t="str">
        <f t="shared" si="2"/>
        <v>8896002</v>
      </c>
    </row>
    <row r="147" spans="1:5" ht="15" customHeight="1" x14ac:dyDescent="0.3">
      <c r="A147" s="6" t="s">
        <v>498</v>
      </c>
      <c r="B147" s="7" t="s">
        <v>499</v>
      </c>
      <c r="C147" s="7" t="s">
        <v>500</v>
      </c>
      <c r="E147" s="7" t="str">
        <f t="shared" si="2"/>
        <v>8896002</v>
      </c>
    </row>
    <row r="148" spans="1:5" ht="15" customHeight="1" x14ac:dyDescent="0.3">
      <c r="A148" s="6" t="s">
        <v>501</v>
      </c>
      <c r="B148" s="7" t="s">
        <v>502</v>
      </c>
      <c r="C148" s="7" t="s">
        <v>503</v>
      </c>
      <c r="E148" s="7" t="str">
        <f t="shared" si="2"/>
        <v>8896002</v>
      </c>
    </row>
    <row r="149" spans="1:5" ht="15" customHeight="1" x14ac:dyDescent="0.3">
      <c r="A149" s="6" t="s">
        <v>504</v>
      </c>
      <c r="B149" s="7" t="s">
        <v>505</v>
      </c>
      <c r="C149" s="7" t="s">
        <v>506</v>
      </c>
      <c r="E149" s="7" t="str">
        <f t="shared" si="2"/>
        <v>8896002</v>
      </c>
    </row>
  </sheetData>
  <hyperlinks>
    <hyperlink ref="A149" r:id="rId1" display="../../../../../../../../../E:/Bata Backup/Ecommerce/Website/products/Bata Set 1/Bata/set13/Selected/8896002_4.JPG" xr:uid="{00000000-0004-0000-0000-000093000000}"/>
    <hyperlink ref="A148" r:id="rId2" display="../../../../../../../../../E:/Bata Backup/Ecommerce/Website/products/Bata Set 1/Bata/set13/Selected/8896002_3.JPG" xr:uid="{00000000-0004-0000-0000-000092000000}"/>
    <hyperlink ref="A147" r:id="rId3" display="../../../../../../../../../E:/Bata Backup/Ecommerce/Website/products/Bata Set 1/Bata/set13/Selected/8896002_2.JPG" xr:uid="{00000000-0004-0000-0000-000091000000}"/>
    <hyperlink ref="A146" r:id="rId4" display="../../../../../../../../../E:/Bata Backup/Ecommerce/Website/products/Bata Set 1/Bata/set13/Selected/8896002_1.JPG" xr:uid="{00000000-0004-0000-0000-000090000000}"/>
    <hyperlink ref="A145" r:id="rId5" display="../../../../../../../../../E:/Bata Backup/Ecommerce/Website/products/Bata Set 1/Bata/set13/Selected/8719592_2.JPG" xr:uid="{00000000-0004-0000-0000-00008F000000}"/>
    <hyperlink ref="A144" r:id="rId6" display="../../../../../../../../../E:/Bata Backup/Ecommerce/Website/products/Bata Set 1/Bata/set13/Selected/8719592_1.JPG" xr:uid="{00000000-0004-0000-0000-00008E000000}"/>
    <hyperlink ref="A143" r:id="rId7" display="../../../../../../../../../E:/Bata Backup/Ecommerce/Website/products/Bata Set 1/Bata/set13/Selected/8716003_3.JPG" xr:uid="{00000000-0004-0000-0000-00008D000000}"/>
    <hyperlink ref="A142" r:id="rId8" display="../../../../../../../../../E:/Bata Backup/Ecommerce/Website/products/Bata Set 1/Bata/set13/Selected/8716003_2.JPG" xr:uid="{00000000-0004-0000-0000-00008C000000}"/>
    <hyperlink ref="A141" r:id="rId9" display="../../../../../../../../../E:/Bata Backup/Ecommerce/Website/products/Bata Set 1/Bata/set13/Selected/8716003_1.JPG" xr:uid="{00000000-0004-0000-0000-00008B000000}"/>
    <hyperlink ref="A140" r:id="rId10" display="../../../../../../../../../E:/Bata Backup/Ecommerce/Website/products/Bata Set 1/Bata/set13/Selected/8714522_3.JPG" xr:uid="{00000000-0004-0000-0000-00008A000000}"/>
    <hyperlink ref="A139" r:id="rId11" display="../../../../../../../../../E:/Bata Backup/Ecommerce/Website/products/Bata Set 1/Bata/set13/Selected/8714522_2.JPG" xr:uid="{00000000-0004-0000-0000-000089000000}"/>
    <hyperlink ref="A138" r:id="rId12" display="../../../../../../../../../E:/Bata Backup/Ecommerce/Website/products/Bata Set 1/Bata/set13/Selected/8714522_1.JPG" xr:uid="{00000000-0004-0000-0000-000088000000}"/>
    <hyperlink ref="A137" r:id="rId13" display="../../../../../../../../../E:/Bata Backup/Ecommerce/Website/products/Bata Set 1/Bata/set13/Selected/8714501_3.JPG" xr:uid="{00000000-0004-0000-0000-000087000000}"/>
    <hyperlink ref="A136" r:id="rId14" display="../../../../../../../../../E:/Bata Backup/Ecommerce/Website/products/Bata Set 1/Bata/set13/Selected/8714501_2.JPG" xr:uid="{00000000-0004-0000-0000-000086000000}"/>
    <hyperlink ref="A135" r:id="rId15" display="../../../../../../../../../E:/Bata Backup/Ecommerce/Website/products/Bata Set 1/Bata/set13/Selected/8714501_1.JPG" xr:uid="{00000000-0004-0000-0000-000085000000}"/>
    <hyperlink ref="A134" r:id="rId16" display="../../../../../../../../../E:/Bata Backup/Ecommerce/Website/products/Bata Set 1/Bata/set13/Selected/8714023_3.JPG" xr:uid="{00000000-0004-0000-0000-000084000000}"/>
    <hyperlink ref="A133" r:id="rId17" display="../../../../../../../../../E:/Bata Backup/Ecommerce/Website/products/Bata Set 1/Bata/set13/Selected/8714023_2.JPG" xr:uid="{00000000-0004-0000-0000-000083000000}"/>
    <hyperlink ref="A132" r:id="rId18" display="../../../../../../../../../E:/Bata Backup/Ecommerce/Website/products/Bata Set 1/Bata/set13/Selected/8714023_1.JPG" xr:uid="{00000000-0004-0000-0000-000082000000}"/>
    <hyperlink ref="A131" r:id="rId19" display="../../../../../../../../../E:/Bata Backup/Ecommerce/Website/products/Bata Set 1/Bata/set13/Selected/8713572_3.JPG" xr:uid="{00000000-0004-0000-0000-000081000000}"/>
    <hyperlink ref="A130" r:id="rId20" display="../../../../../../../../../E:/Bata Backup/Ecommerce/Website/products/Bata Set 1/Bata/set13/Selected/8713572_2.JPG" xr:uid="{00000000-0004-0000-0000-000080000000}"/>
    <hyperlink ref="A129" r:id="rId21" display="../../../../../../../../../E:/Bata Backup/Ecommerce/Website/products/Bata Set 1/Bata/set13/Selected/8713572_1.JPG" xr:uid="{00000000-0004-0000-0000-00007F000000}"/>
    <hyperlink ref="A128" r:id="rId22" display="../../../../../../../../../E:/Bata Backup/Ecommerce/Website/products/Bata Set 1/Bata/set13/Selected/8616598_3.JPG" xr:uid="{00000000-0004-0000-0000-00007E000000}"/>
    <hyperlink ref="A127" r:id="rId23" display="../../../../../../../../../E:/Bata Backup/Ecommerce/Website/products/Bata Set 1/Bata/set13/Selected/8616598_2.JPG" xr:uid="{00000000-0004-0000-0000-00007D000000}"/>
    <hyperlink ref="A126" r:id="rId24" display="../../../../../../../../../E:/Bata Backup/Ecommerce/Website/products/Bata Set 1/Bata/set13/Selected/8616598_1.JPG" xr:uid="{00000000-0004-0000-0000-00007C000000}"/>
    <hyperlink ref="A125" r:id="rId25" display="../../../../../../../../../E:/Bata Backup/Ecommerce/Website/products/Bata Set 1/Bata/set13/Selected/8519096_4.JPG" xr:uid="{00000000-0004-0000-0000-00007B000000}"/>
    <hyperlink ref="A124" r:id="rId26" display="../../../../../../../../../E:/Bata Backup/Ecommerce/Website/products/Bata Set 1/Bata/set13/Selected/8519096_3.JPG" xr:uid="{00000000-0004-0000-0000-00007A000000}"/>
    <hyperlink ref="A123" r:id="rId27" display="../../../../../../../../../E:/Bata Backup/Ecommerce/Website/products/Bata Set 1/Bata/set13/Selected/8519096_2.JPG" xr:uid="{00000000-0004-0000-0000-000079000000}"/>
    <hyperlink ref="A122" r:id="rId28" display="../../../../../../../../../E:/Bata Backup/Ecommerce/Website/products/Bata Set 1/Bata/set13/Selected/8519096_1.JPG" xr:uid="{00000000-0004-0000-0000-000078000000}"/>
    <hyperlink ref="A121" r:id="rId29" display="../../../../../../../../../E:/Bata Backup/Ecommerce/Website/products/Bata Set 1/Bata/set13/Selected/8516731_3.JPG" xr:uid="{00000000-0004-0000-0000-000077000000}"/>
    <hyperlink ref="A120" r:id="rId30" display="../../../../../../../../../E:/Bata Backup/Ecommerce/Website/products/Bata Set 1/Bata/set13/Selected/8516731_2.JPG" xr:uid="{00000000-0004-0000-0000-000076000000}"/>
    <hyperlink ref="A119" r:id="rId31" display="../../../../../../../../../E:/Bata Backup/Ecommerce/Website/products/Bata Set 1/Bata/set13/Selected/8516731_1.JPG" xr:uid="{00000000-0004-0000-0000-000075000000}"/>
    <hyperlink ref="A118" r:id="rId32" display="../../../../../../../../../E:/Bata Backup/Ecommerce/Website/products/Bata Set 1/Bata/set13/Selected/8516631_4.JPG" xr:uid="{00000000-0004-0000-0000-000074000000}"/>
    <hyperlink ref="A117" r:id="rId33" display="../../../../../../../../../E:/Bata Backup/Ecommerce/Website/products/Bata Set 1/Bata/set13/Selected/8516631_3.JPG" xr:uid="{00000000-0004-0000-0000-000073000000}"/>
    <hyperlink ref="A116" r:id="rId34" display="../../../../../../../../../E:/Bata Backup/Ecommerce/Website/products/Bata Set 1/Bata/set13/Selected/8516631_2.JPG" xr:uid="{00000000-0004-0000-0000-000072000000}"/>
    <hyperlink ref="A115" r:id="rId35" display="../../../../../../../../../E:/Bata Backup/Ecommerce/Website/products/Bata Set 1/Bata/set13/Selected/8516631_1.JPG" xr:uid="{00000000-0004-0000-0000-000071000000}"/>
    <hyperlink ref="A114" r:id="rId36" display="../../../../../../../../../E:/Bata Backup/Ecommerce/Website/products/Bata Set 1/Bata/set13/Selected/8516451_4.JPG" xr:uid="{00000000-0004-0000-0000-000070000000}"/>
    <hyperlink ref="A113" r:id="rId37" display="../../../../../../../../../E:/Bata Backup/Ecommerce/Website/products/Bata Set 1/Bata/set13/Selected/8516451_3.JPG" xr:uid="{00000000-0004-0000-0000-00006F000000}"/>
    <hyperlink ref="A112" r:id="rId38" display="../../../../../../../../../E:/Bata Backup/Ecommerce/Website/products/Bata Set 1/Bata/set13/Selected/8516451_2.JPG" xr:uid="{00000000-0004-0000-0000-00006E000000}"/>
    <hyperlink ref="A111" r:id="rId39" display="../../../../../../../../../E:/Bata Backup/Ecommerce/Website/products/Bata Set 1/Bata/set13/Selected/8516451_1.JPG" xr:uid="{00000000-0004-0000-0000-00006D000000}"/>
    <hyperlink ref="A110" r:id="rId40" display="../../../../../../../../../E:/Bata Backup/Ecommerce/Website/products/Bata Set 1/Bata/set13/Selected/8516449_4.JPG" xr:uid="{00000000-0004-0000-0000-00006C000000}"/>
    <hyperlink ref="A109" r:id="rId41" display="../../../../../../../../../E:/Bata Backup/Ecommerce/Website/products/Bata Set 1/Bata/set13/Selected/8516449_3.JPG" xr:uid="{00000000-0004-0000-0000-00006B000000}"/>
    <hyperlink ref="A108" r:id="rId42" display="../../../../../../../../../E:/Bata Backup/Ecommerce/Website/products/Bata Set 1/Bata/set13/Selected/8516449_2.JPG" xr:uid="{00000000-0004-0000-0000-00006A000000}"/>
    <hyperlink ref="A107" r:id="rId43" display="../../../../../../../../../E:/Bata Backup/Ecommerce/Website/products/Bata Set 1/Bata/set13/Selected/8516449_1.JPG" xr:uid="{00000000-0004-0000-0000-000069000000}"/>
    <hyperlink ref="A106" r:id="rId44" display="../../../../../../../../../E:/Bata Backup/Ecommerce/Website/products/Bata Set 1/Bata/set13/Selected/8516096_3.JPG" xr:uid="{00000000-0004-0000-0000-000068000000}"/>
    <hyperlink ref="A105" r:id="rId45" display="../../../../../../../../../E:/Bata Backup/Ecommerce/Website/products/Bata Set 1/Bata/set13/Selected/8516096_2.JPG" xr:uid="{00000000-0004-0000-0000-000067000000}"/>
    <hyperlink ref="A104" r:id="rId46" display="../../../../../../../../../E:/Bata Backup/Ecommerce/Website/products/Bata Set 1/Bata/set13/Selected/8516096_1.JPG" xr:uid="{00000000-0004-0000-0000-000066000000}"/>
    <hyperlink ref="A103" r:id="rId47" display="../../../../../../../../../E:/Bata Backup/Ecommerce/Website/products/Bata Set 1/Bata/set13/Selected/8514731_3.JPG" xr:uid="{00000000-0004-0000-0000-000065000000}"/>
    <hyperlink ref="A102" r:id="rId48" display="../../../../../../../../../E:/Bata Backup/Ecommerce/Website/products/Bata Set 1/Bata/set13/Selected/8514731_2.JPG" xr:uid="{00000000-0004-0000-0000-000064000000}"/>
    <hyperlink ref="A101" r:id="rId49" display="../../../../../../../../../E:/Bata Backup/Ecommerce/Website/products/Bata Set 1/Bata/set13/Selected/8514731_1.JPG" xr:uid="{00000000-0004-0000-0000-000063000000}"/>
    <hyperlink ref="A100" r:id="rId50" display="../../../../../../../../../E:/Bata Backup/Ecommerce/Website/products/Bata Set 1/Bata/set13/Selected/7719014_2.JPG" xr:uid="{00000000-0004-0000-0000-000062000000}"/>
    <hyperlink ref="A99" r:id="rId51" display="../../../../../../../../../E:/Bata Backup/Ecommerce/Website/products/Bata Set 1/Bata/set13/Selected/7719014_1.JPG" xr:uid="{00000000-0004-0000-0000-000061000000}"/>
    <hyperlink ref="A98" r:id="rId52" display="../../../../../../../../../E:/Bata Backup/Ecommerce/Website/products/Bata Set 1/Bata/set13/Selected/7716014_2.JPG" xr:uid="{00000000-0004-0000-0000-000060000000}"/>
    <hyperlink ref="A97" r:id="rId53" display="../../../../../../../../../E:/Bata Backup/Ecommerce/Website/products/Bata Set 1/Bata/set13/Selected/7716014_1.JPG" xr:uid="{00000000-0004-0000-0000-00005F000000}"/>
    <hyperlink ref="A96" r:id="rId54" display="../../../../../../../../../E:/Bata Backup/Ecommerce/Website/products/Bata Set 1/Bata/set13/Selected/7711512_3.JPG" xr:uid="{00000000-0004-0000-0000-00005E000000}"/>
    <hyperlink ref="A95" r:id="rId55" display="../../../../../../../../../E:/Bata Backup/Ecommerce/Website/products/Bata Set 1/Bata/set13/Selected/7711512_2.JPG" xr:uid="{00000000-0004-0000-0000-00005D000000}"/>
    <hyperlink ref="A94" r:id="rId56" display="../../../../../../../../../E:/Bata Backup/Ecommerce/Website/products/Bata Set 1/Bata/set13/Selected/7711512_1.JPG" xr:uid="{00000000-0004-0000-0000-00005C000000}"/>
    <hyperlink ref="A93" r:id="rId57" display="../../../../../../../../../E:/Bata Backup/Ecommerce/Website/products/Bata Set 1/Bata/set13/Selected/7711511_2.JPG" xr:uid="{00000000-0004-0000-0000-00005B000000}"/>
    <hyperlink ref="A92" r:id="rId58" display="../../../../../../../../../E:/Bata Backup/Ecommerce/Website/products/Bata Set 1/Bata/set13/Selected/7711511_1.JPG" xr:uid="{00000000-0004-0000-0000-00005A000000}"/>
    <hyperlink ref="A91" r:id="rId59" display="../../../../../../../../../E:/Bata Backup/Ecommerce/Website/products/Bata Set 1/Bata/set13/Selected/7616510_2.JPG" xr:uid="{00000000-0004-0000-0000-000059000000}"/>
    <hyperlink ref="A90" r:id="rId60" display="../../../../../../../../../E:/Bata Backup/Ecommerce/Website/products/Bata Set 1/Bata/set13/Selected/7616510_1.JPG" xr:uid="{00000000-0004-0000-0000-000058000000}"/>
    <hyperlink ref="A89" r:id="rId61" display="../../../../../../../../../E:/Bata Backup/Ecommerce/Website/products/Bata Set 1/Bata/set13/Selected/7614510_3.JPG" xr:uid="{00000000-0004-0000-0000-000057000000}"/>
    <hyperlink ref="A88" r:id="rId62" display="../../../../../../../../../E:/Bata Backup/Ecommerce/Website/products/Bata Set 1/Bata/set13/Selected/7614510_2.JPG" xr:uid="{00000000-0004-0000-0000-000056000000}"/>
    <hyperlink ref="A87" r:id="rId63" display="../../../../../../../../../E:/Bata Backup/Ecommerce/Website/products/Bata Set 1/Bata/set13/Selected/7614510_1.JPG" xr:uid="{00000000-0004-0000-0000-000055000000}"/>
    <hyperlink ref="A86" r:id="rId64" display="../../../../../../../../../E:/Bata Backup/Ecommerce/Website/products/Bata Set 1/Bata/set13/Selected/6716522_2.JPG" xr:uid="{00000000-0004-0000-0000-000054000000}"/>
    <hyperlink ref="A85" r:id="rId65" display="../../../../../../../../../E:/Bata Backup/Ecommerce/Website/products/Bata Set 1/Bata/set13/Selected/6716522_1.JPG" xr:uid="{00000000-0004-0000-0000-000053000000}"/>
    <hyperlink ref="A84" r:id="rId66" display="../../../../../../../../../E:/Bata Backup/Ecommerce/Website/products/Bata Set 1/Bata/set13/Selected/6716056_3.JPG" xr:uid="{00000000-0004-0000-0000-000052000000}"/>
    <hyperlink ref="A83" r:id="rId67" display="../../../../../../../../../E:/Bata Backup/Ecommerce/Website/products/Bata Set 1/Bata/set13/Selected/6716056_2.JPG" xr:uid="{00000000-0004-0000-0000-000051000000}"/>
    <hyperlink ref="A82" r:id="rId68" display="../../../../../../../../../E:/Bata Backup/Ecommerce/Website/products/Bata Set 1/Bata/set13/Selected/6716056_1.JPG" xr:uid="{00000000-0004-0000-0000-000050000000}"/>
    <hyperlink ref="A81" r:id="rId69" display="../../../../../../../../../E:/Bata Backup/Ecommerce/Website/products/Bata Set 1/Bata/set13/Selected/6715631_3.JPG" xr:uid="{00000000-0004-0000-0000-00004F000000}"/>
    <hyperlink ref="A80" r:id="rId70" display="../../../../../../../../../E:/Bata Backup/Ecommerce/Website/products/Bata Set 1/Bata/set13/Selected/6715631_2.JPG" xr:uid="{00000000-0004-0000-0000-00004E000000}"/>
    <hyperlink ref="A79" r:id="rId71" display="../../../../../../../../../E:/Bata Backup/Ecommerce/Website/products/Bata Set 1/Bata/set13/Selected/6715631_1.JPG" xr:uid="{00000000-0004-0000-0000-00004D000000}"/>
    <hyperlink ref="A78" r:id="rId72" display="../../../../../../../../../E:/Bata Backup/Ecommerce/Website/products/Bata Set 1/Bata/set13/Selected/6715531_3.JPG" xr:uid="{00000000-0004-0000-0000-00004C000000}"/>
    <hyperlink ref="A77" r:id="rId73" display="../../../../../../../../../E:/Bata Backup/Ecommerce/Website/products/Bata Set 1/Bata/set13/Selected/6715531_2.JPG" xr:uid="{00000000-0004-0000-0000-00004B000000}"/>
    <hyperlink ref="A76" r:id="rId74" display="../../../../../../../../../E:/Bata Backup/Ecommerce/Website/products/Bata Set 1/Bata/set13/Selected/6715531_1.JPG" xr:uid="{00000000-0004-0000-0000-00004A000000}"/>
    <hyperlink ref="A75" r:id="rId75" display="../../../../../../../../../E:/Bata Backup/Ecommerce/Website/products/Bata Set 1/Bata/set13/Selected/6511075_3.JPG" xr:uid="{00000000-0004-0000-0000-000049000000}"/>
    <hyperlink ref="A74" r:id="rId76" display="../../../../../../../../../E:/Bata Backup/Ecommerce/Website/products/Bata Set 1/Bata/set13/Selected/6511075_2.JPG" xr:uid="{00000000-0004-0000-0000-000048000000}"/>
    <hyperlink ref="A73" r:id="rId77" display="../../../../../../../../../E:/Bata Backup/Ecommerce/Website/products/Bata Set 1/Bata/set13/Selected/6511075_1.JPG" xr:uid="{00000000-0004-0000-0000-000047000000}"/>
    <hyperlink ref="A72" r:id="rId78" display="../../../../../../../../../E:/Bata Backup/Ecommerce/Website/products/Bata Set 1/Bata/set13/Selected/5899543_3.JPG" xr:uid="{00000000-0004-0000-0000-000046000000}"/>
    <hyperlink ref="A71" r:id="rId79" display="../../../../../../../../../E:/Bata Backup/Ecommerce/Website/products/Bata Set 1/Bata/set13/Selected/5899543_2.JPG" xr:uid="{00000000-0004-0000-0000-000045000000}"/>
    <hyperlink ref="A70" r:id="rId80" display="../../../../../../../../../E:/Bata Backup/Ecommerce/Website/products/Bata Set 1/Bata/set13/Selected/5899543_1.JPG" xr:uid="{00000000-0004-0000-0000-000044000000}"/>
    <hyperlink ref="A69" r:id="rId81" display="../../../../../../../../../E:/Bata Backup/Ecommerce/Website/products/Bata Set 1/Bata/set13/Selected/5897542_2.JPG" xr:uid="{00000000-0004-0000-0000-000043000000}"/>
    <hyperlink ref="A68" r:id="rId82" display="../../../../../../../../../E:/Bata Backup/Ecommerce/Website/products/Bata Set 1/Bata/set13/Selected/5897542_1.JPG" xr:uid="{00000000-0004-0000-0000-000042000000}"/>
    <hyperlink ref="A67" r:id="rId83" display="../../../../../../../../../E:/Bata Backup/Ecommerce/Website/products/Bata Set 1/Bata/set13/Selected/5896542_3.JPG" xr:uid="{00000000-0004-0000-0000-000041000000}"/>
    <hyperlink ref="A66" r:id="rId84" display="../../../../../../../../../E:/Bata Backup/Ecommerce/Website/products/Bata Set 1/Bata/set13/Selected/5896542_2.JPG" xr:uid="{00000000-0004-0000-0000-000040000000}"/>
    <hyperlink ref="A65" r:id="rId85" display="../../../../../../../../../E:/Bata Backup/Ecommerce/Website/products/Bata Set 1/Bata/set13/Selected/5896542_1.JPG" xr:uid="{00000000-0004-0000-0000-00003F000000}"/>
    <hyperlink ref="A64" r:id="rId86" display="../../../../../../../../../E:/Bata Backup/Ecommerce/Website/products/Bata Set 1/Bata/set13/Selected/5789547_2.JPG" xr:uid="{00000000-0004-0000-0000-00003E000000}"/>
    <hyperlink ref="A63" r:id="rId87" display="../../../../../../../../../E:/Bata Backup/Ecommerce/Website/products/Bata Set 1/Bata/set13/Selected/5789547_1.JPG" xr:uid="{00000000-0004-0000-0000-00003D000000}"/>
    <hyperlink ref="A62" r:id="rId88" display="../../../../../../../../../E:/Bata Backup/Ecommerce/Website/products/Bata Set 1/Bata/set13/Selected/5786547_2.JPG" xr:uid="{00000000-0004-0000-0000-00003C000000}"/>
    <hyperlink ref="A61" r:id="rId89" display="../../../../../../../../../E:/Bata Backup/Ecommerce/Website/products/Bata Set 1/Bata/set13/Selected/5786547_1.JPG" xr:uid="{00000000-0004-0000-0000-00003B000000}"/>
    <hyperlink ref="A60" r:id="rId90" display="../../../../../../../../../E:/Bata Backup/Ecommerce/Website/products/Bata Set 1/Bata/set13/Selected/5716550_3.JPG" xr:uid="{00000000-0004-0000-0000-00003A000000}"/>
    <hyperlink ref="A59" r:id="rId91" display="../../../../../../../../../E:/Bata Backup/Ecommerce/Website/products/Bata Set 1/Bata/set13/Selected/5716550_2.JPG" xr:uid="{00000000-0004-0000-0000-000039000000}"/>
    <hyperlink ref="A58" r:id="rId92" display="../../../../../../../../../E:/Bata Backup/Ecommerce/Website/products/Bata Set 1/Bata/set13/Selected/5716550_1.JPG" xr:uid="{00000000-0004-0000-0000-000038000000}"/>
    <hyperlink ref="A57" r:id="rId93" display="../../../../../../../../../E:/Bata Backup/Ecommerce/Website/products/Bata Set 1/Bata/set13/Selected/5716518_3.JPG" xr:uid="{00000000-0004-0000-0000-000037000000}"/>
    <hyperlink ref="A56" r:id="rId94" display="../../../../../../../../../E:/Bata Backup/Ecommerce/Website/products/Bata Set 1/Bata/set13/Selected/5716518_2.JPG" xr:uid="{00000000-0004-0000-0000-000036000000}"/>
    <hyperlink ref="A55" r:id="rId95" display="../../../../../../../../../E:/Bata Backup/Ecommerce/Website/products/Bata Set 1/Bata/set13/Selected/5716518_1.JPG" xr:uid="{00000000-0004-0000-0000-000035000000}"/>
    <hyperlink ref="A54" r:id="rId96" display="../../../../../../../../../E:/Bata Backup/Ecommerce/Website/products/Bata Set 1/Bata/set13/Selected/5716512_3.JPG" xr:uid="{00000000-0004-0000-0000-000034000000}"/>
    <hyperlink ref="A53" r:id="rId97" display="../../../../../../../../../E:/Bata Backup/Ecommerce/Website/products/Bata Set 1/Bata/set13/Selected/5716512_2.JPG" xr:uid="{00000000-0004-0000-0000-000033000000}"/>
    <hyperlink ref="A52" r:id="rId98" display="../../../../../../../../../E:/Bata Backup/Ecommerce/Website/products/Bata Set 1/Bata/set13/Selected/5716512_1.JPG" xr:uid="{00000000-0004-0000-0000-000032000000}"/>
    <hyperlink ref="A51" r:id="rId99" display="../../../../../../../../../E:/Bata Backup/Ecommerce/Website/products/Bata Set 1/Bata/set13/Selected/5716511_3.JPG" xr:uid="{00000000-0004-0000-0000-000031000000}"/>
    <hyperlink ref="A50" r:id="rId100" display="../../../../../../../../../E:/Bata Backup/Ecommerce/Website/products/Bata Set 1/Bata/set13/Selected/5716511_2.JPG" xr:uid="{00000000-0004-0000-0000-000030000000}"/>
    <hyperlink ref="A49" r:id="rId101" display="../../../../../../../../../E:/Bata Backup/Ecommerce/Website/products/Bata Set 1/Bata/set13/Selected/5716511_1.JPG" xr:uid="{00000000-0004-0000-0000-00002F000000}"/>
    <hyperlink ref="A48" r:id="rId102" display="../../../../../../../../../E:/Bata Backup/Ecommerce/Website/products/Bata Set 1/Bata/set13/Selected/5715550_3.JPG" xr:uid="{00000000-0004-0000-0000-00002E000000}"/>
    <hyperlink ref="A47" r:id="rId103" display="../../../../../../../../../E:/Bata Backup/Ecommerce/Website/products/Bata Set 1/Bata/set13/Selected/5715550_2.JPG" xr:uid="{00000000-0004-0000-0000-00002D000000}"/>
    <hyperlink ref="A46" r:id="rId104" display="../../../../../../../../../E:/Bata Backup/Ecommerce/Website/products/Bata Set 1/Bata/set13/Selected/5715550_1.JPG" xr:uid="{00000000-0004-0000-0000-00002C000000}"/>
    <hyperlink ref="A45" r:id="rId105" display="../../../../../../../../../E:/Bata Backup/Ecommerce/Website/products/Bata Set 1/Bata/set13/Selected/5715515_3.JPG" xr:uid="{00000000-0004-0000-0000-00002B000000}"/>
    <hyperlink ref="A44" r:id="rId106" display="../../../../../../../../../E:/Bata Backup/Ecommerce/Website/products/Bata Set 1/Bata/set13/Selected/5715515_2.JPG" xr:uid="{00000000-0004-0000-0000-00002A000000}"/>
    <hyperlink ref="A43" r:id="rId107" display="../../../../../../../../../E:/Bata Backup/Ecommerce/Website/products/Bata Set 1/Bata/set13/Selected/5715515_1.JPG" xr:uid="{00000000-0004-0000-0000-000029000000}"/>
    <hyperlink ref="A42" r:id="rId108" display="../../../../../../../../../E:/Bata Backup/Ecommerce/Website/products/Bata Set 1/Bata/set13/Selected/5715511_3.JPG" xr:uid="{00000000-0004-0000-0000-000028000000}"/>
    <hyperlink ref="A41" r:id="rId109" display="../../../../../../../../../E:/Bata Backup/Ecommerce/Website/products/Bata Set 1/Bata/set13/Selected/5715511_2.JPG" xr:uid="{00000000-0004-0000-0000-000027000000}"/>
    <hyperlink ref="A40" r:id="rId110" display="../../../../../../../../../E:/Bata Backup/Ecommerce/Website/products/Bata Set 1/Bata/set13/Selected/5715511_1.JPG" xr:uid="{00000000-0004-0000-0000-000026000000}"/>
    <hyperlink ref="A39" r:id="rId111" display="../../../../../../../../../E:/Bata Backup/Ecommerce/Website/products/Bata Set 1/Bata/set13/Selected/5715019_2.JPG" xr:uid="{00000000-0004-0000-0000-000025000000}"/>
    <hyperlink ref="A38" r:id="rId112" display="../../../../../../../../../E:/Bata Backup/Ecommerce/Website/products/Bata Set 1/Bata/set13/Selected/5715019_1.JPG" xr:uid="{00000000-0004-0000-0000-000024000000}"/>
    <hyperlink ref="A37" r:id="rId113" display="../../../../../../../../../E:/Bata Backup/Ecommerce/Website/products/Bata Set 1/Bata/set13/Selected/5714518_3.JPG" xr:uid="{00000000-0004-0000-0000-000023000000}"/>
    <hyperlink ref="A36" r:id="rId114" display="../../../../../../../../../E:/Bata Backup/Ecommerce/Website/products/Bata Set 1/Bata/set13/Selected/5714518_2.JPG" xr:uid="{00000000-0004-0000-0000-000022000000}"/>
    <hyperlink ref="A35" r:id="rId115" display="../../../../../../../../../E:/Bata Backup/Ecommerce/Website/products/Bata Set 1/Bata/set13/Selected/5714518_1.JPG" xr:uid="{00000000-0004-0000-0000-000021000000}"/>
    <hyperlink ref="A34" r:id="rId116" display="../../../../../../../../../E:/Bata Backup/Ecommerce/Website/products/Bata Set 1/Bata/set13/Selected/5616548_3.JPG" xr:uid="{00000000-0004-0000-0000-000020000000}"/>
    <hyperlink ref="A33" r:id="rId117" display="../../../../../../../../../E:/Bata Backup/Ecommerce/Website/products/Bata Set 1/Bata/set13/Selected/5616548_2.JPG" xr:uid="{00000000-0004-0000-0000-00001F000000}"/>
    <hyperlink ref="A32" r:id="rId118" display="../../../../../../../../../E:/Bata Backup/Ecommerce/Website/products/Bata Set 1/Bata/set13/Selected/5616548_1.JPG" xr:uid="{00000000-0004-0000-0000-00001E000000}"/>
    <hyperlink ref="A31" r:id="rId119" display="../../../../../../../../../E:/Bata Backup/Ecommerce/Website/products/Bata Set 1/Bata/set13/Selected/5614548_3.JPG" xr:uid="{00000000-0004-0000-0000-00001D000000}"/>
    <hyperlink ref="A30" r:id="rId120" display="../../../../../../../../../E:/Bata Backup/Ecommerce/Website/products/Bata Set 1/Bata/set13/Selected/5614548_2.JPG" xr:uid="{00000000-0004-0000-0000-00001C000000}"/>
    <hyperlink ref="A29" r:id="rId121" display="../../../../../../../../../E:/Bata Backup/Ecommerce/Website/products/Bata Set 1/Bata/set13/Selected/5614548_1.JPG" xr:uid="{00000000-0004-0000-0000-00001B000000}"/>
    <hyperlink ref="A28" r:id="rId122" display="../../../../../../../../../E:/Bata Backup/Ecommerce/Website/products/Bata Set 1/Bata/set13/Selected/5516510_3.JPG" xr:uid="{00000000-0004-0000-0000-00001A000000}"/>
    <hyperlink ref="A27" r:id="rId123" display="../../../../../../../../../E:/Bata Backup/Ecommerce/Website/products/Bata Set 1/Bata/set13/Selected/5516510_2.JPG" xr:uid="{00000000-0004-0000-0000-000019000000}"/>
    <hyperlink ref="A26" r:id="rId124" display="../../../../../../../../../E:/Bata Backup/Ecommerce/Website/products/Bata Set 1/Bata/set13/Selected/5516510_1.JPG" xr:uid="{00000000-0004-0000-0000-000018000000}"/>
    <hyperlink ref="A25" r:id="rId125" display="../../../../../../../../../E:/Bata Backup/Ecommerce/Website/products/Bata Set 1/Bata/set13/Selected/5514510_3.JPG" xr:uid="{00000000-0004-0000-0000-000017000000}"/>
    <hyperlink ref="A24" r:id="rId126" display="../../../../../../../../../E:/Bata Backup/Ecommerce/Website/products/Bata Set 1/Bata/set13/Selected/5514510_2.JPG" xr:uid="{00000000-0004-0000-0000-000016000000}"/>
    <hyperlink ref="A23" r:id="rId127" display="../../../../../../../../../E:/Bata Backup/Ecommerce/Website/products/Bata Set 1/Bata/set13/Selected/5514510_1.JPG" xr:uid="{00000000-0004-0000-0000-000015000000}"/>
    <hyperlink ref="A22" r:id="rId128" display="../../../../../../../../../E:/Bata Backup/Ecommerce/Website/products/Bata Set 1/Bata/set13/Selected/4896540_2.JPG" xr:uid="{00000000-0004-0000-0000-000014000000}"/>
    <hyperlink ref="A21" r:id="rId129" display="../../../../../../../../../E:/Bata Backup/Ecommerce/Website/products/Bata Set 1/Bata/set13/Selected/4896540_1.JPG" xr:uid="{00000000-0004-0000-0000-000013000000}"/>
    <hyperlink ref="A20" r:id="rId130" display="../../../../../../../../../E:/Bata Backup/Ecommerce/Website/products/Bata Set 1/Bata/set13/Selected/4716544_3.JPG" xr:uid="{00000000-0004-0000-0000-000012000000}"/>
    <hyperlink ref="A19" r:id="rId131" display="../../../../../../../../../E:/Bata Backup/Ecommerce/Website/products/Bata Set 1/Bata/set13/Selected/4716544_2.JPG" xr:uid="{00000000-0004-0000-0000-000011000000}"/>
    <hyperlink ref="A18" r:id="rId132" display="../../../../../../../../../E:/Bata Backup/Ecommerce/Website/products/Bata Set 1/Bata/set13/Selected/4716544_1.JPG" xr:uid="{00000000-0004-0000-0000-000010000000}"/>
    <hyperlink ref="A17" r:id="rId133" display="../../../../../../../../../E:/Bata Backup/Ecommerce/Website/products/Bata Set 1/Bata/set13/Selected/4716515_4.JPG" xr:uid="{00000000-0004-0000-0000-00000F000000}"/>
    <hyperlink ref="A16" r:id="rId134" display="../../../../../../../../../E:/Bata Backup/Ecommerce/Website/products/Bata Set 1/Bata/set13/Selected/4716515_3.JPG" xr:uid="{00000000-0004-0000-0000-00000E000000}"/>
    <hyperlink ref="A15" r:id="rId135" display="../../../../../../../../../E:/Bata Backup/Ecommerce/Website/products/Bata Set 1/Bata/set13/Selected/4716515_2.JPG" xr:uid="{00000000-0004-0000-0000-00000D000000}"/>
    <hyperlink ref="A14" r:id="rId136" display="../../../../../../../../../E:/Bata Backup/Ecommerce/Website/products/Bata Set 1/Bata/set13/Selected/4716515_1.JPG" xr:uid="{00000000-0004-0000-0000-00000C000000}"/>
    <hyperlink ref="A13" r:id="rId137" display="../../../../../../../../../E:/Bata Backup/Ecommerce/Website/products/Bata Set 1/Bata/set13/Selected/4715520_3.JPG" xr:uid="{00000000-0004-0000-0000-00000B000000}"/>
    <hyperlink ref="A12" r:id="rId138" display="../../../../../../../../../E:/Bata Backup/Ecommerce/Website/products/Bata Set 1/Bata/set13/Selected/4715520_2.JPG" xr:uid="{00000000-0004-0000-0000-00000A000000}"/>
    <hyperlink ref="A11" r:id="rId139" display="../../../../../../../../../E:/Bata Backup/Ecommerce/Website/products/Bata Set 1/Bata/set13/Selected/4715520_1.JPG" xr:uid="{00000000-0004-0000-0000-000009000000}"/>
    <hyperlink ref="A10" r:id="rId140" display="../../../../../../../../../E:/Bata Backup/Ecommerce/Website/products/Bata Set 1/Bata/set13/Selected/4599516_3.JPG" xr:uid="{00000000-0004-0000-0000-000008000000}"/>
    <hyperlink ref="A9" r:id="rId141" display="../../../../../../../../../E:/Bata Backup/Ecommerce/Website/products/Bata Set 1/Bata/set13/Selected/4599516_2.JPG" xr:uid="{00000000-0004-0000-0000-000007000000}"/>
    <hyperlink ref="A8" r:id="rId142" display="../../../../../../../../../E:/Bata Backup/Ecommerce/Website/products/Bata Set 1/Bata/set13/Selected/4599516_1.JPG" xr:uid="{00000000-0004-0000-0000-000006000000}"/>
    <hyperlink ref="A7" r:id="rId143" display="../../../../../../../../../E:/Bata Backup/Ecommerce/Website/products/Bata Set 1/Bata/set13/Selected/3719515_3.JPG" xr:uid="{00000000-0004-0000-0000-000005000000}"/>
    <hyperlink ref="A6" r:id="rId144" display="../../../../../../../../../E:/Bata Backup/Ecommerce/Website/products/Bata Set 1/Bata/set13/Selected/3719515_2.JPG" xr:uid="{00000000-0004-0000-0000-000004000000}"/>
    <hyperlink ref="A5" r:id="rId145" display="../../../../../../../../../E:/Bata Backup/Ecommerce/Website/products/Bata Set 1/Bata/set13/Selected/3719515_1.JPG" xr:uid="{00000000-0004-0000-0000-000003000000}"/>
    <hyperlink ref="A4" r:id="rId146" display="../../../../../../../../../E:/Bata Backup/Ecommerce/Website/products/Bata Set 1/Bata/set13/Selected/3715515_3.JPG" xr:uid="{00000000-0004-0000-0000-000002000000}"/>
    <hyperlink ref="A3" r:id="rId147" display="../../../../../../../../../E:/Bata Backup/Ecommerce/Website/products/Bata Set 1/Bata/set13/Selected/3715515_2.JPG" xr:uid="{00000000-0004-0000-0000-000001000000}"/>
    <hyperlink ref="A2" r:id="rId148" display="../../../../../../../../../E:/Bata Backup/Ecommerce/Website/products/Bata Set 1/Bata/set13/Selected/3715515_1.JPG" xr:uid="{00000000-0004-0000-0000-000000000000}"/>
  </hyperlinks>
  <pageMargins left="0.7" right="0.7" top="0.75" bottom="0.75" header="0.3" footer="0.3"/>
  <pageSetup orientation="portrait" r:id="rId149"/>
  <legacyDrawing r:id="rId1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55C02-BCF6-4BDD-9DE8-9907F326D088}">
  <dimension ref="A1:H56"/>
  <sheetViews>
    <sheetView topLeftCell="A31" workbookViewId="0">
      <selection activeCell="E53" sqref="E53"/>
    </sheetView>
  </sheetViews>
  <sheetFormatPr defaultRowHeight="17.399999999999999" customHeight="1" x14ac:dyDescent="0.3"/>
  <cols>
    <col min="1" max="1" width="19.109375" customWidth="1"/>
    <col min="3" max="3" width="23.33203125" bestFit="1" customWidth="1"/>
  </cols>
  <sheetData>
    <row r="1" spans="1:8" ht="17.399999999999999" customHeight="1" x14ac:dyDescent="0.3">
      <c r="A1" s="5" t="s">
        <v>0</v>
      </c>
      <c r="B1" s="5" t="s">
        <v>1</v>
      </c>
      <c r="C1" s="5" t="s">
        <v>78</v>
      </c>
    </row>
    <row r="2" spans="1:8" ht="17.399999999999999" customHeight="1" x14ac:dyDescent="0.3">
      <c r="A2" s="6" t="s">
        <v>560</v>
      </c>
      <c r="B2" s="7"/>
      <c r="C2" s="7" t="s">
        <v>561</v>
      </c>
      <c r="H2" t="s">
        <v>704</v>
      </c>
    </row>
    <row r="3" spans="1:8" ht="17.399999999999999" customHeight="1" x14ac:dyDescent="0.3">
      <c r="A3" s="6" t="s">
        <v>562</v>
      </c>
      <c r="B3" s="7" t="s">
        <v>563</v>
      </c>
      <c r="C3" s="7" t="s">
        <v>564</v>
      </c>
      <c r="G3" t="str">
        <f>LEFT(A3,7)</f>
        <v>2725902</v>
      </c>
      <c r="H3" t="s">
        <v>705</v>
      </c>
    </row>
    <row r="4" spans="1:8" ht="17.399999999999999" customHeight="1" x14ac:dyDescent="0.3">
      <c r="A4" s="6" t="s">
        <v>565</v>
      </c>
      <c r="B4" s="7" t="s">
        <v>566</v>
      </c>
      <c r="C4" s="7" t="s">
        <v>567</v>
      </c>
      <c r="G4" t="str">
        <f t="shared" ref="G4:G56" si="0">LEFT(A4,7)</f>
        <v>2727907</v>
      </c>
      <c r="H4" t="s">
        <v>706</v>
      </c>
    </row>
    <row r="5" spans="1:8" ht="17.399999999999999" customHeight="1" x14ac:dyDescent="0.3">
      <c r="A5" s="6" t="s">
        <v>568</v>
      </c>
      <c r="B5" s="7" t="s">
        <v>569</v>
      </c>
      <c r="C5" s="7" t="s">
        <v>570</v>
      </c>
      <c r="G5" t="str">
        <f t="shared" si="0"/>
        <v>2775510</v>
      </c>
      <c r="H5" t="s">
        <v>707</v>
      </c>
    </row>
    <row r="6" spans="1:8" ht="17.399999999999999" customHeight="1" x14ac:dyDescent="0.3">
      <c r="A6" s="6" t="s">
        <v>571</v>
      </c>
      <c r="B6" s="7" t="s">
        <v>572</v>
      </c>
      <c r="C6" s="7" t="s">
        <v>573</v>
      </c>
      <c r="G6" t="str">
        <f t="shared" si="0"/>
        <v>4715522</v>
      </c>
      <c r="H6" t="s">
        <v>708</v>
      </c>
    </row>
    <row r="7" spans="1:8" ht="17.399999999999999" customHeight="1" x14ac:dyDescent="0.3">
      <c r="A7" s="6" t="s">
        <v>574</v>
      </c>
      <c r="B7" s="7" t="s">
        <v>575</v>
      </c>
      <c r="C7" s="7" t="s">
        <v>576</v>
      </c>
      <c r="G7" t="str">
        <f t="shared" si="0"/>
        <v>4719522</v>
      </c>
      <c r="H7" t="s">
        <v>709</v>
      </c>
    </row>
    <row r="8" spans="1:8" ht="17.399999999999999" customHeight="1" x14ac:dyDescent="0.3">
      <c r="A8" s="6" t="s">
        <v>577</v>
      </c>
      <c r="B8" s="7" t="s">
        <v>378</v>
      </c>
      <c r="C8" s="7" t="s">
        <v>578</v>
      </c>
      <c r="G8" t="str">
        <f t="shared" si="0"/>
        <v>5514501</v>
      </c>
      <c r="H8" t="s">
        <v>710</v>
      </c>
    </row>
    <row r="9" spans="1:8" ht="17.399999999999999" customHeight="1" x14ac:dyDescent="0.3">
      <c r="A9" s="6" t="s">
        <v>579</v>
      </c>
      <c r="B9" s="7" t="s">
        <v>580</v>
      </c>
      <c r="C9" s="7" t="s">
        <v>578</v>
      </c>
      <c r="G9" t="str">
        <f t="shared" si="0"/>
        <v>5514501</v>
      </c>
      <c r="H9" t="s">
        <v>711</v>
      </c>
    </row>
    <row r="10" spans="1:8" ht="17.399999999999999" customHeight="1" x14ac:dyDescent="0.3">
      <c r="A10" s="6" t="s">
        <v>581</v>
      </c>
      <c r="B10" s="7" t="s">
        <v>582</v>
      </c>
      <c r="C10" s="7" t="s">
        <v>583</v>
      </c>
      <c r="G10" t="str">
        <f t="shared" si="0"/>
        <v>5514501</v>
      </c>
      <c r="H10" t="s">
        <v>712</v>
      </c>
    </row>
    <row r="11" spans="1:8" ht="17.399999999999999" customHeight="1" x14ac:dyDescent="0.3">
      <c r="A11" s="6" t="s">
        <v>584</v>
      </c>
      <c r="B11" s="7" t="s">
        <v>582</v>
      </c>
      <c r="C11" s="7" t="s">
        <v>585</v>
      </c>
      <c r="G11" t="str">
        <f t="shared" si="0"/>
        <v>5514501</v>
      </c>
      <c r="H11" t="s">
        <v>713</v>
      </c>
    </row>
    <row r="12" spans="1:8" ht="17.399999999999999" customHeight="1" x14ac:dyDescent="0.3">
      <c r="A12" s="6" t="s">
        <v>586</v>
      </c>
      <c r="B12" s="7" t="s">
        <v>587</v>
      </c>
      <c r="C12" s="7" t="s">
        <v>588</v>
      </c>
      <c r="G12" t="str">
        <f t="shared" si="0"/>
        <v>5516501</v>
      </c>
      <c r="H12" t="s">
        <v>714</v>
      </c>
    </row>
    <row r="13" spans="1:8" ht="17.399999999999999" customHeight="1" x14ac:dyDescent="0.3">
      <c r="A13" s="6" t="s">
        <v>589</v>
      </c>
      <c r="B13" s="7" t="s">
        <v>590</v>
      </c>
      <c r="C13" s="7" t="s">
        <v>591</v>
      </c>
      <c r="G13" t="str">
        <f t="shared" si="0"/>
        <v>5516501</v>
      </c>
      <c r="H13" t="s">
        <v>715</v>
      </c>
    </row>
    <row r="14" spans="1:8" ht="17.399999999999999" customHeight="1" x14ac:dyDescent="0.3">
      <c r="A14" s="6" t="s">
        <v>592</v>
      </c>
      <c r="B14" s="7" t="s">
        <v>324</v>
      </c>
      <c r="C14" s="7" t="s">
        <v>591</v>
      </c>
      <c r="G14" t="str">
        <f t="shared" si="0"/>
        <v>5516501</v>
      </c>
      <c r="H14" t="s">
        <v>716</v>
      </c>
    </row>
    <row r="15" spans="1:8" ht="17.399999999999999" customHeight="1" x14ac:dyDescent="0.3">
      <c r="A15" s="6" t="s">
        <v>593</v>
      </c>
      <c r="B15" s="7" t="s">
        <v>436</v>
      </c>
      <c r="C15" s="7" t="s">
        <v>594</v>
      </c>
      <c r="G15" t="str">
        <f t="shared" si="0"/>
        <v>5516501</v>
      </c>
      <c r="H15" t="s">
        <v>717</v>
      </c>
    </row>
    <row r="16" spans="1:8" ht="17.399999999999999" customHeight="1" x14ac:dyDescent="0.3">
      <c r="A16" s="6" t="s">
        <v>595</v>
      </c>
      <c r="B16" s="7" t="s">
        <v>596</v>
      </c>
      <c r="C16" s="7" t="s">
        <v>597</v>
      </c>
      <c r="G16" t="str">
        <f t="shared" si="0"/>
        <v>5596081</v>
      </c>
      <c r="H16" t="s">
        <v>718</v>
      </c>
    </row>
    <row r="17" spans="1:8" ht="17.399999999999999" customHeight="1" x14ac:dyDescent="0.3">
      <c r="A17" s="6" t="s">
        <v>598</v>
      </c>
      <c r="B17" s="7" t="s">
        <v>599</v>
      </c>
      <c r="C17" s="7" t="s">
        <v>583</v>
      </c>
      <c r="G17" t="str">
        <f t="shared" si="0"/>
        <v>5596081</v>
      </c>
      <c r="H17" t="s">
        <v>719</v>
      </c>
    </row>
    <row r="18" spans="1:8" ht="17.399999999999999" customHeight="1" x14ac:dyDescent="0.3">
      <c r="A18" s="6" t="s">
        <v>600</v>
      </c>
      <c r="B18" s="7" t="s">
        <v>596</v>
      </c>
      <c r="C18" s="7" t="s">
        <v>601</v>
      </c>
      <c r="G18" t="str">
        <f t="shared" si="0"/>
        <v>5596081</v>
      </c>
      <c r="H18" t="s">
        <v>720</v>
      </c>
    </row>
    <row r="19" spans="1:8" ht="17.399999999999999" customHeight="1" x14ac:dyDescent="0.3">
      <c r="A19" s="6" t="s">
        <v>602</v>
      </c>
      <c r="B19" s="7" t="s">
        <v>603</v>
      </c>
      <c r="C19" s="7" t="s">
        <v>583</v>
      </c>
      <c r="G19" t="str">
        <f t="shared" si="0"/>
        <v>5596081</v>
      </c>
      <c r="H19" t="s">
        <v>721</v>
      </c>
    </row>
    <row r="20" spans="1:8" ht="17.399999999999999" customHeight="1" x14ac:dyDescent="0.3">
      <c r="A20" s="6" t="s">
        <v>604</v>
      </c>
      <c r="B20" s="7" t="s">
        <v>596</v>
      </c>
      <c r="C20" s="7" t="s">
        <v>605</v>
      </c>
      <c r="G20" t="str">
        <f t="shared" si="0"/>
        <v>5596531</v>
      </c>
      <c r="H20" t="s">
        <v>722</v>
      </c>
    </row>
    <row r="21" spans="1:8" ht="17.399999999999999" customHeight="1" x14ac:dyDescent="0.3">
      <c r="A21" s="6" t="s">
        <v>606</v>
      </c>
      <c r="B21" s="7" t="s">
        <v>607</v>
      </c>
      <c r="C21" s="7" t="s">
        <v>608</v>
      </c>
      <c r="G21" t="str">
        <f t="shared" si="0"/>
        <v>5596531</v>
      </c>
      <c r="H21" t="s">
        <v>723</v>
      </c>
    </row>
    <row r="22" spans="1:8" ht="17.399999999999999" customHeight="1" x14ac:dyDescent="0.3">
      <c r="A22" s="6" t="s">
        <v>609</v>
      </c>
      <c r="B22" s="7" t="s">
        <v>499</v>
      </c>
      <c r="C22" s="7" t="s">
        <v>610</v>
      </c>
      <c r="G22" t="str">
        <f t="shared" si="0"/>
        <v>5596531</v>
      </c>
      <c r="H22" t="s">
        <v>724</v>
      </c>
    </row>
    <row r="23" spans="1:8" ht="17.399999999999999" customHeight="1" x14ac:dyDescent="0.3">
      <c r="A23" s="6" t="s">
        <v>611</v>
      </c>
      <c r="B23" s="7" t="s">
        <v>612</v>
      </c>
      <c r="C23" s="7" t="s">
        <v>583</v>
      </c>
      <c r="G23" t="str">
        <f t="shared" si="0"/>
        <v>5596531</v>
      </c>
      <c r="H23" t="s">
        <v>725</v>
      </c>
    </row>
    <row r="24" spans="1:8" ht="17.399999999999999" customHeight="1" x14ac:dyDescent="0.3">
      <c r="A24" s="6" t="s">
        <v>613</v>
      </c>
      <c r="B24" s="7" t="s">
        <v>614</v>
      </c>
      <c r="C24" s="7" t="s">
        <v>615</v>
      </c>
      <c r="G24" t="str">
        <f t="shared" si="0"/>
        <v>5599531</v>
      </c>
      <c r="H24" t="s">
        <v>726</v>
      </c>
    </row>
    <row r="25" spans="1:8" ht="17.399999999999999" customHeight="1" x14ac:dyDescent="0.3">
      <c r="A25" s="6" t="s">
        <v>616</v>
      </c>
      <c r="B25" s="7" t="s">
        <v>617</v>
      </c>
      <c r="C25" s="7" t="s">
        <v>618</v>
      </c>
      <c r="G25" t="str">
        <f t="shared" si="0"/>
        <v>5599531</v>
      </c>
      <c r="H25" t="s">
        <v>727</v>
      </c>
    </row>
    <row r="26" spans="1:8" ht="17.399999999999999" customHeight="1" x14ac:dyDescent="0.3">
      <c r="A26" s="6" t="s">
        <v>619</v>
      </c>
      <c r="B26" s="7" t="s">
        <v>596</v>
      </c>
      <c r="C26" s="7" t="s">
        <v>620</v>
      </c>
      <c r="G26" t="str">
        <f t="shared" si="0"/>
        <v>5599531</v>
      </c>
      <c r="H26" t="s">
        <v>728</v>
      </c>
    </row>
    <row r="27" spans="1:8" ht="17.399999999999999" customHeight="1" x14ac:dyDescent="0.3">
      <c r="A27" s="6" t="s">
        <v>621</v>
      </c>
      <c r="B27" s="7" t="s">
        <v>622</v>
      </c>
      <c r="C27" s="7" t="s">
        <v>583</v>
      </c>
      <c r="G27" t="str">
        <f t="shared" si="0"/>
        <v>5599531</v>
      </c>
      <c r="H27" t="s">
        <v>729</v>
      </c>
    </row>
    <row r="28" spans="1:8" ht="17.399999999999999" customHeight="1" x14ac:dyDescent="0.3">
      <c r="A28" s="6" t="s">
        <v>623</v>
      </c>
      <c r="B28" s="7" t="s">
        <v>624</v>
      </c>
      <c r="C28" s="7" t="s">
        <v>625</v>
      </c>
      <c r="G28" t="str">
        <f t="shared" si="0"/>
        <v>5725521</v>
      </c>
      <c r="H28" t="s">
        <v>730</v>
      </c>
    </row>
    <row r="29" spans="1:8" ht="17.399999999999999" customHeight="1" x14ac:dyDescent="0.3">
      <c r="A29" s="6" t="s">
        <v>626</v>
      </c>
      <c r="B29" s="7" t="s">
        <v>627</v>
      </c>
      <c r="C29" s="7" t="s">
        <v>628</v>
      </c>
      <c r="G29" t="str">
        <f t="shared" si="0"/>
        <v>5726521</v>
      </c>
      <c r="H29" t="s">
        <v>731</v>
      </c>
    </row>
    <row r="30" spans="1:8" ht="17.399999999999999" customHeight="1" x14ac:dyDescent="0.3">
      <c r="A30" s="6" t="s">
        <v>629</v>
      </c>
      <c r="B30" s="7" t="s">
        <v>630</v>
      </c>
      <c r="C30" s="7" t="s">
        <v>631</v>
      </c>
      <c r="G30" t="str">
        <f t="shared" si="0"/>
        <v>5727521</v>
      </c>
      <c r="H30" t="s">
        <v>732</v>
      </c>
    </row>
    <row r="31" spans="1:8" ht="17.399999999999999" customHeight="1" x14ac:dyDescent="0.3">
      <c r="A31" s="6" t="s">
        <v>632</v>
      </c>
      <c r="B31" s="7" t="s">
        <v>582</v>
      </c>
      <c r="C31" s="7" t="s">
        <v>633</v>
      </c>
      <c r="G31" t="str">
        <f t="shared" si="0"/>
        <v>5778041</v>
      </c>
      <c r="H31" t="s">
        <v>733</v>
      </c>
    </row>
    <row r="32" spans="1:8" ht="17.399999999999999" customHeight="1" x14ac:dyDescent="0.3">
      <c r="A32" s="6" t="s">
        <v>634</v>
      </c>
      <c r="B32" s="7" t="s">
        <v>397</v>
      </c>
      <c r="C32" s="7" t="s">
        <v>635</v>
      </c>
      <c r="G32" t="str">
        <f t="shared" si="0"/>
        <v>5778045</v>
      </c>
      <c r="H32" t="s">
        <v>734</v>
      </c>
    </row>
    <row r="33" spans="1:8" ht="17.399999999999999" customHeight="1" x14ac:dyDescent="0.3">
      <c r="A33" s="6" t="s">
        <v>636</v>
      </c>
      <c r="B33" s="7" t="s">
        <v>637</v>
      </c>
      <c r="C33" s="7" t="s">
        <v>638</v>
      </c>
      <c r="G33" t="str">
        <f t="shared" si="0"/>
        <v>5779046</v>
      </c>
      <c r="H33" t="s">
        <v>735</v>
      </c>
    </row>
    <row r="34" spans="1:8" ht="17.399999999999999" customHeight="1" x14ac:dyDescent="0.3">
      <c r="A34" s="6" t="s">
        <v>639</v>
      </c>
      <c r="B34" s="7" t="s">
        <v>276</v>
      </c>
      <c r="C34" s="7" t="s">
        <v>640</v>
      </c>
      <c r="G34" t="str">
        <f t="shared" si="0"/>
        <v>5779595</v>
      </c>
      <c r="H34" t="s">
        <v>736</v>
      </c>
    </row>
    <row r="35" spans="1:8" ht="17.399999999999999" customHeight="1" x14ac:dyDescent="0.3">
      <c r="A35" s="6" t="s">
        <v>641</v>
      </c>
      <c r="B35" s="7" t="s">
        <v>461</v>
      </c>
      <c r="C35" s="7" t="s">
        <v>642</v>
      </c>
      <c r="G35" t="str">
        <f t="shared" si="0"/>
        <v>8772018</v>
      </c>
      <c r="H35" t="s">
        <v>737</v>
      </c>
    </row>
    <row r="36" spans="1:8" ht="17.399999999999999" customHeight="1" x14ac:dyDescent="0.3">
      <c r="A36" s="6" t="s">
        <v>643</v>
      </c>
      <c r="B36" s="7" t="s">
        <v>644</v>
      </c>
      <c r="C36" s="7" t="s">
        <v>645</v>
      </c>
      <c r="G36" t="str">
        <f t="shared" si="0"/>
        <v>8776052</v>
      </c>
      <c r="H36" t="s">
        <v>738</v>
      </c>
    </row>
    <row r="37" spans="1:8" ht="17.399999999999999" customHeight="1" x14ac:dyDescent="0.3">
      <c r="A37" s="6" t="s">
        <v>646</v>
      </c>
      <c r="B37" s="7" t="s">
        <v>647</v>
      </c>
      <c r="C37" s="7" t="s">
        <v>648</v>
      </c>
      <c r="G37" t="str">
        <f t="shared" si="0"/>
        <v>8776534</v>
      </c>
      <c r="H37" t="s">
        <v>739</v>
      </c>
    </row>
    <row r="38" spans="1:8" ht="17.399999999999999" customHeight="1" x14ac:dyDescent="0.3">
      <c r="A38" s="6" t="s">
        <v>649</v>
      </c>
      <c r="B38" s="7" t="s">
        <v>650</v>
      </c>
      <c r="C38" s="7" t="s">
        <v>651</v>
      </c>
      <c r="G38" t="str">
        <f t="shared" si="0"/>
        <v>8779018</v>
      </c>
      <c r="H38" t="s">
        <v>740</v>
      </c>
    </row>
    <row r="39" spans="1:8" ht="17.399999999999999" customHeight="1" x14ac:dyDescent="0.3">
      <c r="A39" s="6" t="s">
        <v>652</v>
      </c>
      <c r="B39" s="7" t="s">
        <v>653</v>
      </c>
      <c r="C39" s="7" t="s">
        <v>654</v>
      </c>
      <c r="G39" t="str">
        <f t="shared" si="0"/>
        <v>8779019</v>
      </c>
      <c r="H39" t="s">
        <v>741</v>
      </c>
    </row>
    <row r="40" spans="1:8" ht="17.399999999999999" customHeight="1" x14ac:dyDescent="0.3">
      <c r="A40" s="6" t="s">
        <v>655</v>
      </c>
      <c r="B40" s="7" t="s">
        <v>656</v>
      </c>
      <c r="C40" s="7" t="s">
        <v>657</v>
      </c>
      <c r="G40" t="str">
        <f t="shared" si="0"/>
        <v>8779030</v>
      </c>
      <c r="H40" t="s">
        <v>742</v>
      </c>
    </row>
    <row r="41" spans="1:8" ht="17.399999999999999" customHeight="1" x14ac:dyDescent="0.3">
      <c r="A41" s="6" t="s">
        <v>658</v>
      </c>
      <c r="B41" s="7" t="s">
        <v>659</v>
      </c>
      <c r="C41" s="7" t="s">
        <v>660</v>
      </c>
      <c r="G41" t="str">
        <f t="shared" si="0"/>
        <v>9140085</v>
      </c>
    </row>
    <row r="42" spans="1:8" ht="17.399999999999999" customHeight="1" x14ac:dyDescent="0.3">
      <c r="A42" s="6" t="s">
        <v>661</v>
      </c>
      <c r="B42" s="7" t="s">
        <v>662</v>
      </c>
      <c r="C42" s="7" t="s">
        <v>663</v>
      </c>
      <c r="G42" t="str">
        <f t="shared" si="0"/>
        <v>9152542</v>
      </c>
    </row>
    <row r="43" spans="1:8" ht="17.399999999999999" customHeight="1" x14ac:dyDescent="0.3">
      <c r="A43" s="6" t="s">
        <v>664</v>
      </c>
      <c r="B43" s="7" t="s">
        <v>665</v>
      </c>
      <c r="C43" s="7" t="s">
        <v>666</v>
      </c>
      <c r="G43" t="str">
        <f t="shared" si="0"/>
        <v>9155541</v>
      </c>
    </row>
    <row r="44" spans="1:8" ht="17.399999999999999" customHeight="1" x14ac:dyDescent="0.3">
      <c r="A44" s="6" t="s">
        <v>667</v>
      </c>
      <c r="B44" s="7" t="s">
        <v>668</v>
      </c>
      <c r="C44" s="7" t="s">
        <v>669</v>
      </c>
      <c r="G44" t="str">
        <f t="shared" si="0"/>
        <v>9155542</v>
      </c>
    </row>
    <row r="45" spans="1:8" ht="17.399999999999999" customHeight="1" x14ac:dyDescent="0.3">
      <c r="A45" s="6" t="s">
        <v>670</v>
      </c>
      <c r="B45" s="7" t="s">
        <v>671</v>
      </c>
      <c r="C45" s="7" t="s">
        <v>672</v>
      </c>
      <c r="G45" t="str">
        <f t="shared" si="0"/>
        <v>9156048</v>
      </c>
    </row>
    <row r="46" spans="1:8" ht="17.399999999999999" customHeight="1" x14ac:dyDescent="0.3">
      <c r="A46" s="6" t="s">
        <v>673</v>
      </c>
      <c r="B46" s="7" t="s">
        <v>627</v>
      </c>
      <c r="C46" s="7" t="s">
        <v>674</v>
      </c>
      <c r="G46" t="str">
        <f t="shared" si="0"/>
        <v>9158542</v>
      </c>
    </row>
    <row r="47" spans="1:8" ht="17.399999999999999" customHeight="1" x14ac:dyDescent="0.3">
      <c r="A47" s="6" t="s">
        <v>675</v>
      </c>
      <c r="B47" s="7" t="s">
        <v>676</v>
      </c>
      <c r="C47" s="7" t="s">
        <v>677</v>
      </c>
      <c r="G47" t="str">
        <f t="shared" si="0"/>
        <v>9159515</v>
      </c>
    </row>
    <row r="48" spans="1:8" ht="17.399999999999999" customHeight="1" x14ac:dyDescent="0.3">
      <c r="A48" s="6" t="s">
        <v>678</v>
      </c>
      <c r="B48" s="7" t="s">
        <v>679</v>
      </c>
      <c r="C48" s="7" t="s">
        <v>680</v>
      </c>
      <c r="G48" t="str">
        <f t="shared" si="0"/>
        <v>9161535</v>
      </c>
    </row>
    <row r="49" spans="1:7" ht="17.399999999999999" customHeight="1" x14ac:dyDescent="0.3">
      <c r="A49" s="6" t="s">
        <v>681</v>
      </c>
      <c r="B49" s="7" t="s">
        <v>682</v>
      </c>
      <c r="C49" s="7" t="s">
        <v>683</v>
      </c>
      <c r="G49" t="str">
        <f t="shared" si="0"/>
        <v>9161537</v>
      </c>
    </row>
    <row r="50" spans="1:7" ht="17.399999999999999" customHeight="1" x14ac:dyDescent="0.3">
      <c r="A50" s="6" t="s">
        <v>684</v>
      </c>
      <c r="B50" s="7" t="s">
        <v>685</v>
      </c>
      <c r="C50" s="7" t="s">
        <v>686</v>
      </c>
      <c r="G50" t="str">
        <f t="shared" si="0"/>
        <v>9162535</v>
      </c>
    </row>
    <row r="51" spans="1:7" ht="17.399999999999999" customHeight="1" x14ac:dyDescent="0.3">
      <c r="A51" s="6" t="s">
        <v>687</v>
      </c>
      <c r="B51" s="7" t="s">
        <v>688</v>
      </c>
      <c r="C51" s="7" t="s">
        <v>689</v>
      </c>
      <c r="G51" t="str">
        <f t="shared" si="0"/>
        <v>9164052</v>
      </c>
    </row>
    <row r="52" spans="1:7" ht="17.399999999999999" customHeight="1" x14ac:dyDescent="0.3">
      <c r="A52" s="6" t="s">
        <v>690</v>
      </c>
      <c r="B52" s="7" t="s">
        <v>691</v>
      </c>
      <c r="C52" s="7" t="s">
        <v>692</v>
      </c>
      <c r="G52" t="str">
        <f t="shared" si="0"/>
        <v>9166052</v>
      </c>
    </row>
    <row r="53" spans="1:7" ht="17.399999999999999" customHeight="1" x14ac:dyDescent="0.3">
      <c r="A53" s="6" t="s">
        <v>693</v>
      </c>
      <c r="B53" s="7" t="s">
        <v>694</v>
      </c>
      <c r="C53" s="7" t="s">
        <v>695</v>
      </c>
      <c r="G53" t="str">
        <f t="shared" si="0"/>
        <v>9166505</v>
      </c>
    </row>
    <row r="54" spans="1:7" ht="17.399999999999999" customHeight="1" x14ac:dyDescent="0.3">
      <c r="A54" s="6" t="s">
        <v>696</v>
      </c>
      <c r="B54" s="7" t="s">
        <v>697</v>
      </c>
      <c r="C54" s="7" t="s">
        <v>698</v>
      </c>
      <c r="G54" t="str">
        <f t="shared" si="0"/>
        <v>9166535</v>
      </c>
    </row>
    <row r="55" spans="1:7" ht="17.399999999999999" customHeight="1" x14ac:dyDescent="0.3">
      <c r="A55" s="6" t="s">
        <v>699</v>
      </c>
      <c r="B55" s="7" t="s">
        <v>207</v>
      </c>
      <c r="C55" s="7" t="s">
        <v>700</v>
      </c>
      <c r="G55" t="str">
        <f t="shared" si="0"/>
        <v>9169059</v>
      </c>
    </row>
    <row r="56" spans="1:7" ht="17.399999999999999" customHeight="1" x14ac:dyDescent="0.3">
      <c r="A56" s="6" t="s">
        <v>701</v>
      </c>
      <c r="B56" s="7" t="s">
        <v>702</v>
      </c>
      <c r="C56" s="7" t="s">
        <v>703</v>
      </c>
      <c r="G56" t="str">
        <f t="shared" si="0"/>
        <v>9169540</v>
      </c>
    </row>
  </sheetData>
  <hyperlinks>
    <hyperlink ref="A2" r:id="rId1" display="../../../../../../../../../../E:/Bata Backup/Ecommerce/Website/products/Bata Set 1/Bata/set13/New folder (2)/selected/Csv/" xr:uid="{9A2C2F9A-BE8E-4A35-85CB-3F86D046BA49}"/>
    <hyperlink ref="A3" r:id="rId2" display="../../../../../../../../../../E:/Bata Backup/Ecommerce/Website/products/Bata Set 1/Bata/set13/New folder (2)/selected/2725902.JPG" xr:uid="{0FD25247-4427-47D2-BC1F-CB49CF84AD58}"/>
    <hyperlink ref="A4" r:id="rId3" display="../../../../../../../../../../E:/Bata Backup/Ecommerce/Website/products/Bata Set 1/Bata/set13/New folder (2)/selected/2727907.JPG" xr:uid="{D7221830-882A-4061-8888-E8FC83338047}"/>
    <hyperlink ref="A5" r:id="rId4" display="../../../../../../../../../../E:/Bata Backup/Ecommerce/Website/products/Bata Set 1/Bata/set13/New folder (2)/selected/2775510.JPG" xr:uid="{1D6E521E-AA1A-41FA-85D3-44C63DEC3CFE}"/>
    <hyperlink ref="A6" r:id="rId5" display="../../../../../../../../../../E:/Bata Backup/Ecommerce/Website/products/Bata Set 1/Bata/set13/New folder (2)/selected/4715522.JPG" xr:uid="{71DBE946-A8A9-4AE7-AF35-84C02944B2A1}"/>
    <hyperlink ref="A7" r:id="rId6" display="../../../../../../../../../../E:/Bata Backup/Ecommerce/Website/products/Bata Set 1/Bata/set13/New folder (2)/selected/4719522.JPG" xr:uid="{C912534F-0F45-4B86-B137-2022E818BD07}"/>
    <hyperlink ref="A8" r:id="rId7" display="../../../../../../../../../../E:/Bata Backup/Ecommerce/Website/products/Bata Set 1/Bata/set13/New folder (2)/selected/5514501_1.JPG" xr:uid="{CA0299DC-621E-4374-99F4-08846B93CBA1}"/>
    <hyperlink ref="A9" r:id="rId8" display="../../../../../../../../../../E:/Bata Backup/Ecommerce/Website/products/Bata Set 1/Bata/set13/New folder (2)/selected/5514501_2.JPG" xr:uid="{6F81624C-C527-4B2C-AF73-FC47EC1BA3FC}"/>
    <hyperlink ref="A10" r:id="rId9" display="../../../../../../../../../../E:/Bata Backup/Ecommerce/Website/products/Bata Set 1/Bata/set13/New folder (2)/selected/5514501_3.JPG" xr:uid="{853AD4DA-F1EE-47DC-B0A0-3ECC5D9E2FE4}"/>
    <hyperlink ref="A11" r:id="rId10" display="../../../../../../../../../../E:/Bata Backup/Ecommerce/Website/products/Bata Set 1/Bata/set13/New folder (2)/selected/5514501_4.JPG" xr:uid="{6D629B07-0056-40FE-9EA2-AE30E64D9725}"/>
    <hyperlink ref="A12" r:id="rId11" display="../../../../../../../../../../E:/Bata Backup/Ecommerce/Website/products/Bata Set 1/Bata/set13/New folder (2)/selected/5516501_1.JPG" xr:uid="{930129F7-2AEF-4C53-810A-F8933E0CB460}"/>
    <hyperlink ref="A13" r:id="rId12" display="../../../../../../../../../../E:/Bata Backup/Ecommerce/Website/products/Bata Set 1/Bata/set13/New folder (2)/selected/5516501_2.JPG" xr:uid="{340C158C-DB03-4103-9C04-C9A68B344752}"/>
    <hyperlink ref="A14" r:id="rId13" display="../../../../../../../../../../E:/Bata Backup/Ecommerce/Website/products/Bata Set 1/Bata/set13/New folder (2)/selected/5516501_3.JPG" xr:uid="{DA1A692F-ADBA-43E5-9D37-5C10560A9734}"/>
    <hyperlink ref="A15" r:id="rId14" display="../../../../../../../../../../E:/Bata Backup/Ecommerce/Website/products/Bata Set 1/Bata/set13/New folder (2)/selected/5516501_4.JPG" xr:uid="{7405B1F2-C5B7-41A7-9F2D-EFAABF548DCD}"/>
    <hyperlink ref="A16" r:id="rId15" display="../../../../../../../../../../E:/Bata Backup/Ecommerce/Website/products/Bata Set 1/Bata/set13/New folder (2)/selected/5596081_1.JPG" xr:uid="{FDBEC762-69B6-4224-9A9D-5A56A2860677}"/>
    <hyperlink ref="A17" r:id="rId16" display="../../../../../../../../../../E:/Bata Backup/Ecommerce/Website/products/Bata Set 1/Bata/set13/New folder (2)/selected/5596081_2.JPG" xr:uid="{800F5415-8E2A-47BE-8A79-7D46D0E0A64D}"/>
    <hyperlink ref="A18" r:id="rId17" display="../../../../../../../../../../E:/Bata Backup/Ecommerce/Website/products/Bata Set 1/Bata/set13/New folder (2)/selected/5596081_3.JPG" xr:uid="{EF89D6FB-33FB-4742-AE6A-C6698FDD864E}"/>
    <hyperlink ref="A19" r:id="rId18" display="../../../../../../../../../../E:/Bata Backup/Ecommerce/Website/products/Bata Set 1/Bata/set13/New folder (2)/selected/5596081_4.JPG" xr:uid="{E81AB72E-F773-448C-9F84-1C9E83065F61}"/>
    <hyperlink ref="A20" r:id="rId19" display="../../../../../../../../../../E:/Bata Backup/Ecommerce/Website/products/Bata Set 1/Bata/set13/New folder (2)/selected/5596531_1.JPG" xr:uid="{A0E60BA7-F088-401A-B24B-06CF39B40B92}"/>
    <hyperlink ref="A21" r:id="rId20" display="../../../../../../../../../../E:/Bata Backup/Ecommerce/Website/products/Bata Set 1/Bata/set13/New folder (2)/selected/5596531_2.JPG" xr:uid="{E0FD5015-9B32-4CC6-BB94-09D3A281B193}"/>
    <hyperlink ref="A22" r:id="rId21" display="../../../../../../../../../../E:/Bata Backup/Ecommerce/Website/products/Bata Set 1/Bata/set13/New folder (2)/selected/5596531_3.JPG" xr:uid="{613C497E-3924-49FD-9F8C-32922FB2BF37}"/>
    <hyperlink ref="A23" r:id="rId22" display="../../../../../../../../../../E:/Bata Backup/Ecommerce/Website/products/Bata Set 1/Bata/set13/New folder (2)/selected/5596531_4.JPG" xr:uid="{8E5354D8-B796-4EA9-A65C-C1A33B78C1D4}"/>
    <hyperlink ref="A24" r:id="rId23" display="../../../../../../../../../../E:/Bata Backup/Ecommerce/Website/products/Bata Set 1/Bata/set13/New folder (2)/selected/5599531_1.JPG" xr:uid="{3E7CACD5-8EF7-4DB5-8444-EDF07B90D5F9}"/>
    <hyperlink ref="A25" r:id="rId24" display="../../../../../../../../../../E:/Bata Backup/Ecommerce/Website/products/Bata Set 1/Bata/set13/New folder (2)/selected/5599531_2.JPG" xr:uid="{50D3039B-ABCB-4281-AB64-2ACFBB1170FD}"/>
    <hyperlink ref="A26" r:id="rId25" display="../../../../../../../../../../E:/Bata Backup/Ecommerce/Website/products/Bata Set 1/Bata/set13/New folder (2)/selected/5599531_3.JPG" xr:uid="{F10A83A0-3EDE-4E73-B9E4-E90D9548212A}"/>
    <hyperlink ref="A27" r:id="rId26" display="../../../../../../../../../../E:/Bata Backup/Ecommerce/Website/products/Bata Set 1/Bata/set13/New folder (2)/selected/5599531_4.JPG" xr:uid="{4AD1543E-FD12-4EF6-B90B-13A54711EC45}"/>
    <hyperlink ref="A28" r:id="rId27" display="../../../../../../../../../../E:/Bata Backup/Ecommerce/Website/products/Bata Set 1/Bata/set13/New folder (2)/selected/5725521.JPG" xr:uid="{F4B1FE18-76F2-4309-BC31-B5C70A8AA02F}"/>
    <hyperlink ref="A29" r:id="rId28" display="../../../../../../../../../../E:/Bata Backup/Ecommerce/Website/products/Bata Set 1/Bata/set13/New folder (2)/selected/5726521.JPG" xr:uid="{93A6E841-0DB1-403E-A290-E68EB4591BC9}"/>
    <hyperlink ref="A30" r:id="rId29" display="../../../../../../../../../../E:/Bata Backup/Ecommerce/Website/products/Bata Set 1/Bata/set13/New folder (2)/selected/5727521.JPG" xr:uid="{6AF649CA-3B32-43B4-A69E-F554F477DAD5}"/>
    <hyperlink ref="A31" r:id="rId30" display="../../../../../../../../../../E:/Bata Backup/Ecommerce/Website/products/Bata Set 1/Bata/set13/New folder (2)/selected/5778041.JPG" xr:uid="{90B8FACE-3302-4A1F-B2C9-93FD49CC06A2}"/>
    <hyperlink ref="A32" r:id="rId31" display="../../../../../../../../../../E:/Bata Backup/Ecommerce/Website/products/Bata Set 1/Bata/set13/New folder (2)/selected/5778045.JPG" xr:uid="{B75E4D05-6553-480C-A894-707A6783ECD3}"/>
    <hyperlink ref="A33" r:id="rId32" display="../../../../../../../../../../E:/Bata Backup/Ecommerce/Website/products/Bata Set 1/Bata/set13/New folder (2)/selected/5779046.JPG" xr:uid="{E06F1729-DB7C-4E23-B2CF-B328A070CA39}"/>
    <hyperlink ref="A34" r:id="rId33" display="../../../../../../../../../../E:/Bata Backup/Ecommerce/Website/products/Bata Set 1/Bata/set13/New folder (2)/selected/5779595.JPG" xr:uid="{12E1AC41-B1C8-42C8-853F-6599022B78B6}"/>
    <hyperlink ref="A35" r:id="rId34" display="../../../../../../../../../../E:/Bata Backup/Ecommerce/Website/products/Bata Set 1/Bata/set13/New folder (2)/selected/8772018.JPG" xr:uid="{59D9C6B2-8D3B-40C5-8B1F-0825E7767582}"/>
    <hyperlink ref="A36" r:id="rId35" display="../../../../../../../../../../E:/Bata Backup/Ecommerce/Website/products/Bata Set 1/Bata/set13/New folder (2)/selected/8776052.JPG" xr:uid="{E93DBCA4-7359-4BFE-A516-DB63C1B26A69}"/>
    <hyperlink ref="A37" r:id="rId36" display="../../../../../../../../../../E:/Bata Backup/Ecommerce/Website/products/Bata Set 1/Bata/set13/New folder (2)/selected/8776534.JPG" xr:uid="{BC54A5AF-052A-46E4-B5A8-C6153D63F957}"/>
    <hyperlink ref="A38" r:id="rId37" display="../../../../../../../../../../E:/Bata Backup/Ecommerce/Website/products/Bata Set 1/Bata/set13/New folder (2)/selected/8779018.JPG" xr:uid="{EFC4ECC9-2383-46C3-86C4-11A17329C8F0}"/>
    <hyperlink ref="A39" r:id="rId38" display="../../../../../../../../../../E:/Bata Backup/Ecommerce/Website/products/Bata Set 1/Bata/set13/New folder (2)/selected/8779019.JPG" xr:uid="{5C6638F7-7601-4800-B334-C2DB7378A14A}"/>
    <hyperlink ref="A40" r:id="rId39" display="../../../../../../../../../../E:/Bata Backup/Ecommerce/Website/products/Bata Set 1/Bata/set13/New folder (2)/selected/8779030.JPG" xr:uid="{5936E542-7D34-4F31-A317-CF235698A024}"/>
    <hyperlink ref="A41" r:id="rId40" display="../../../../../../../../../../E:/Bata Backup/Ecommerce/Website/products/Bata Set 1/Bata/set13/New folder (2)/selected/9140085.JPG" xr:uid="{ACBB4599-920F-4847-95F3-CB524517BD12}"/>
    <hyperlink ref="A42" r:id="rId41" display="../../../../../../../../../../E:/Bata Backup/Ecommerce/Website/products/Bata Set 1/Bata/set13/New folder (2)/selected/9152542.JPG" xr:uid="{B80F7BB5-2B1F-4569-9309-137C8A5497AF}"/>
    <hyperlink ref="A43" r:id="rId42" display="../../../../../../../../../../E:/Bata Backup/Ecommerce/Website/products/Bata Set 1/Bata/set13/New folder (2)/selected/9155541.JPG" xr:uid="{730BBD99-07B5-4BC9-839B-88B20C796C0E}"/>
    <hyperlink ref="A44" r:id="rId43" display="../../../../../../../../../../E:/Bata Backup/Ecommerce/Website/products/Bata Set 1/Bata/set13/New folder (2)/selected/9155542.JPG" xr:uid="{B62CBA63-7A7C-4B88-B72C-0B4B54DB0C75}"/>
    <hyperlink ref="A45" r:id="rId44" display="../../../../../../../../../../E:/Bata Backup/Ecommerce/Website/products/Bata Set 1/Bata/set13/New folder (2)/selected/9156048.JPG" xr:uid="{908CCED6-60BC-448C-92C0-400BFB15FE34}"/>
    <hyperlink ref="A46" r:id="rId45" display="../../../../../../../../../../E:/Bata Backup/Ecommerce/Website/products/Bata Set 1/Bata/set13/New folder (2)/selected/9158542.JPG" xr:uid="{584E888E-4FA0-4399-8C6D-9FB158347E0E}"/>
    <hyperlink ref="A47" r:id="rId46" display="../../../../../../../../../../E:/Bata Backup/Ecommerce/Website/products/Bata Set 1/Bata/set13/New folder (2)/selected/9159515.JPG" xr:uid="{5931469B-3350-4617-8BFB-36C144608893}"/>
    <hyperlink ref="A48" r:id="rId47" display="../../../../../../../../../../E:/Bata Backup/Ecommerce/Website/products/Bata Set 1/Bata/set13/New folder (2)/selected/9161535.JPG" xr:uid="{A2BA5C2D-AC7F-4064-A929-708491A1039C}"/>
    <hyperlink ref="A49" r:id="rId48" display="../../../../../../../../../../E:/Bata Backup/Ecommerce/Website/products/Bata Set 1/Bata/set13/New folder (2)/selected/9161537.JPG" xr:uid="{778FC7C8-C527-4F89-ABEE-8333FE0C23F3}"/>
    <hyperlink ref="A50" r:id="rId49" display="../../../../../../../../../../E:/Bata Backup/Ecommerce/Website/products/Bata Set 1/Bata/set13/New folder (2)/selected/9162535.JPG" xr:uid="{6C1B3636-EC7D-437F-9496-8567C796C520}"/>
    <hyperlink ref="A51" r:id="rId50" display="../../../../../../../../../../E:/Bata Backup/Ecommerce/Website/products/Bata Set 1/Bata/set13/New folder (2)/selected/9164052.JPG" xr:uid="{AAEFEFCE-7204-4FDF-8015-79053D2F8133}"/>
    <hyperlink ref="A52" r:id="rId51" display="../../../../../../../../../../E:/Bata Backup/Ecommerce/Website/products/Bata Set 1/Bata/set13/New folder (2)/selected/9166052.JPG" xr:uid="{5084D6DA-5DC1-46DF-83E4-59761A39DFBD}"/>
    <hyperlink ref="A53" r:id="rId52" display="../../../../../../../../../../E:/Bata Backup/Ecommerce/Website/products/Bata Set 1/Bata/set13/New folder (2)/selected/9166505.JPG" xr:uid="{3A97505D-9EE8-461F-9A66-4FD08EF5A669}"/>
    <hyperlink ref="A54" r:id="rId53" display="../../../../../../../../../../E:/Bata Backup/Ecommerce/Website/products/Bata Set 1/Bata/set13/New folder (2)/selected/9166535.JPG" xr:uid="{35F63CA2-3D73-48E0-A1DB-3EC1618E3671}"/>
    <hyperlink ref="A55" r:id="rId54" display="../../../../../../../../../../E:/Bata Backup/Ecommerce/Website/products/Bata Set 1/Bata/set13/New folder (2)/selected/9169059.JPG" xr:uid="{70DE78DD-DF61-4B40-ADFB-F886549A9AC4}"/>
    <hyperlink ref="A56" r:id="rId55" display="../../../../../../../../../../E:/Bata Backup/Ecommerce/Website/products/Bata Set 1/Bata/set13/New folder (2)/selected/9169540.JPG" xr:uid="{22508389-F6E9-4945-BC6A-4756C92E43CC}"/>
  </hyperlinks>
  <pageMargins left="0.7" right="0.7" top="0.75" bottom="0.75" header="0.3" footer="0.3"/>
  <pageSetup orientation="portrait" r:id="rId5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3BAF6-B5CC-4E04-9BFE-96AD799ABF8D}">
  <dimension ref="A3:J46"/>
  <sheetViews>
    <sheetView workbookViewId="0">
      <selection activeCell="C4" sqref="C4"/>
    </sheetView>
  </sheetViews>
  <sheetFormatPr defaultRowHeight="14.4" x14ac:dyDescent="0.3"/>
  <cols>
    <col min="1" max="1" width="12.5546875" bestFit="1" customWidth="1"/>
    <col min="2" max="8" width="12.109375" bestFit="1" customWidth="1"/>
    <col min="9" max="9" width="13.21875" bestFit="1" customWidth="1"/>
    <col min="10" max="10" width="16.88671875" bestFit="1" customWidth="1"/>
  </cols>
  <sheetData>
    <row r="3" spans="1:10" x14ac:dyDescent="0.3">
      <c r="A3" s="12" t="s">
        <v>763</v>
      </c>
      <c r="B3" t="s">
        <v>766</v>
      </c>
      <c r="C3" t="s">
        <v>767</v>
      </c>
      <c r="D3" t="s">
        <v>768</v>
      </c>
      <c r="E3" t="s">
        <v>769</v>
      </c>
      <c r="F3" t="s">
        <v>770</v>
      </c>
      <c r="G3" t="s">
        <v>771</v>
      </c>
      <c r="H3" t="s">
        <v>772</v>
      </c>
      <c r="I3" t="s">
        <v>773</v>
      </c>
      <c r="J3" t="s">
        <v>774</v>
      </c>
    </row>
    <row r="4" spans="1:10" x14ac:dyDescent="0.3">
      <c r="A4" s="13">
        <v>5613514</v>
      </c>
      <c r="B4" s="8">
        <v>1</v>
      </c>
      <c r="C4" s="8">
        <v>2</v>
      </c>
      <c r="D4" s="8">
        <v>4</v>
      </c>
      <c r="E4" s="8">
        <v>3</v>
      </c>
      <c r="F4" s="8">
        <v>2</v>
      </c>
      <c r="G4" s="8"/>
      <c r="H4" s="8"/>
      <c r="I4" s="8"/>
      <c r="J4" s="8">
        <v>12</v>
      </c>
    </row>
    <row r="5" spans="1:10" x14ac:dyDescent="0.3">
      <c r="A5" s="13">
        <v>5616514</v>
      </c>
      <c r="B5" s="8">
        <v>1</v>
      </c>
      <c r="C5" s="8">
        <v>2</v>
      </c>
      <c r="D5" s="8">
        <v>4</v>
      </c>
      <c r="E5" s="8">
        <v>3</v>
      </c>
      <c r="F5" s="8">
        <v>2</v>
      </c>
      <c r="G5" s="8"/>
      <c r="H5" s="8"/>
      <c r="I5" s="8"/>
      <c r="J5" s="8">
        <v>12</v>
      </c>
    </row>
    <row r="6" spans="1:10" x14ac:dyDescent="0.3">
      <c r="A6" s="13">
        <v>5618554</v>
      </c>
      <c r="B6" s="8">
        <v>1</v>
      </c>
      <c r="C6" s="8">
        <v>2</v>
      </c>
      <c r="D6" s="8">
        <v>4</v>
      </c>
      <c r="E6" s="8">
        <v>3</v>
      </c>
      <c r="F6" s="8">
        <v>2</v>
      </c>
      <c r="G6" s="8"/>
      <c r="H6" s="8"/>
      <c r="I6" s="8"/>
      <c r="J6" s="8">
        <v>12</v>
      </c>
    </row>
    <row r="7" spans="1:10" x14ac:dyDescent="0.3">
      <c r="A7" s="13">
        <v>5712116</v>
      </c>
      <c r="B7" s="8">
        <v>1</v>
      </c>
      <c r="C7" s="8">
        <v>1</v>
      </c>
      <c r="D7" s="8">
        <v>4</v>
      </c>
      <c r="E7" s="8">
        <v>3</v>
      </c>
      <c r="F7" s="8">
        <v>2</v>
      </c>
      <c r="G7" s="8">
        <v>1</v>
      </c>
      <c r="H7" s="8"/>
      <c r="I7" s="8"/>
      <c r="J7" s="8">
        <v>12</v>
      </c>
    </row>
    <row r="8" spans="1:10" x14ac:dyDescent="0.3">
      <c r="A8" s="13">
        <v>5714116</v>
      </c>
      <c r="B8" s="8">
        <v>1</v>
      </c>
      <c r="C8" s="8">
        <v>1</v>
      </c>
      <c r="D8" s="8">
        <v>4</v>
      </c>
      <c r="E8" s="8">
        <v>3</v>
      </c>
      <c r="F8" s="8">
        <v>2</v>
      </c>
      <c r="G8" s="8">
        <v>1</v>
      </c>
      <c r="H8" s="8"/>
      <c r="I8" s="8"/>
      <c r="J8" s="8">
        <v>12</v>
      </c>
    </row>
    <row r="9" spans="1:10" x14ac:dyDescent="0.3">
      <c r="A9" s="13">
        <v>5715199</v>
      </c>
      <c r="B9" s="8">
        <v>1</v>
      </c>
      <c r="C9" s="8">
        <v>1</v>
      </c>
      <c r="D9" s="8">
        <v>4</v>
      </c>
      <c r="E9" s="8">
        <v>3</v>
      </c>
      <c r="F9" s="8">
        <v>2</v>
      </c>
      <c r="G9" s="8">
        <v>1</v>
      </c>
      <c r="H9" s="8"/>
      <c r="I9" s="8"/>
      <c r="J9" s="8">
        <v>12</v>
      </c>
    </row>
    <row r="10" spans="1:10" x14ac:dyDescent="0.3">
      <c r="A10" s="13">
        <v>5716519</v>
      </c>
      <c r="B10" s="8">
        <v>1</v>
      </c>
      <c r="C10" s="8">
        <v>1</v>
      </c>
      <c r="D10" s="8">
        <v>4</v>
      </c>
      <c r="E10" s="8">
        <v>3</v>
      </c>
      <c r="F10" s="8">
        <v>2</v>
      </c>
      <c r="G10" s="8">
        <v>1</v>
      </c>
      <c r="H10" s="8"/>
      <c r="I10" s="8"/>
      <c r="J10" s="8">
        <v>12</v>
      </c>
    </row>
    <row r="11" spans="1:10" x14ac:dyDescent="0.3">
      <c r="A11" s="13">
        <v>5719199</v>
      </c>
      <c r="B11" s="8">
        <v>1</v>
      </c>
      <c r="C11" s="8">
        <v>1</v>
      </c>
      <c r="D11" s="8">
        <v>4</v>
      </c>
      <c r="E11" s="8">
        <v>3</v>
      </c>
      <c r="F11" s="8">
        <v>2</v>
      </c>
      <c r="G11" s="8">
        <v>1</v>
      </c>
      <c r="H11" s="8"/>
      <c r="I11" s="8"/>
      <c r="J11" s="8">
        <v>12</v>
      </c>
    </row>
    <row r="12" spans="1:10" x14ac:dyDescent="0.3">
      <c r="A12" s="13">
        <v>5899543</v>
      </c>
      <c r="B12" s="8"/>
      <c r="C12" s="8">
        <v>2</v>
      </c>
      <c r="D12" s="8">
        <v>4</v>
      </c>
      <c r="E12" s="8">
        <v>4</v>
      </c>
      <c r="F12" s="8">
        <v>3</v>
      </c>
      <c r="G12" s="8"/>
      <c r="H12" s="8"/>
      <c r="I12" s="8"/>
      <c r="J12" s="8">
        <v>13</v>
      </c>
    </row>
    <row r="13" spans="1:10" x14ac:dyDescent="0.3">
      <c r="A13" s="13">
        <v>6515142</v>
      </c>
      <c r="B13" s="8">
        <v>1</v>
      </c>
      <c r="C13" s="8">
        <v>1</v>
      </c>
      <c r="D13" s="8">
        <v>4</v>
      </c>
      <c r="E13" s="8">
        <v>3</v>
      </c>
      <c r="F13" s="8">
        <v>2</v>
      </c>
      <c r="G13" s="8">
        <v>1</v>
      </c>
      <c r="H13" s="8"/>
      <c r="I13" s="8"/>
      <c r="J13" s="8">
        <v>12</v>
      </c>
    </row>
    <row r="14" spans="1:10" x14ac:dyDescent="0.3">
      <c r="A14" s="13">
        <v>6516142</v>
      </c>
      <c r="B14" s="8">
        <v>1</v>
      </c>
      <c r="C14" s="8">
        <v>1</v>
      </c>
      <c r="D14" s="8">
        <v>4</v>
      </c>
      <c r="E14" s="8">
        <v>3</v>
      </c>
      <c r="F14" s="8">
        <v>2</v>
      </c>
      <c r="G14" s="8">
        <v>1</v>
      </c>
      <c r="H14" s="8"/>
      <c r="I14" s="8"/>
      <c r="J14" s="8">
        <v>12</v>
      </c>
    </row>
    <row r="15" spans="1:10" x14ac:dyDescent="0.3">
      <c r="A15" s="13">
        <v>6611155</v>
      </c>
      <c r="B15" s="8">
        <v>1</v>
      </c>
      <c r="C15" s="8">
        <v>1</v>
      </c>
      <c r="D15" s="8">
        <v>4</v>
      </c>
      <c r="E15" s="8">
        <v>3</v>
      </c>
      <c r="F15" s="8">
        <v>2</v>
      </c>
      <c r="G15" s="8">
        <v>1</v>
      </c>
      <c r="H15" s="8"/>
      <c r="I15" s="8"/>
      <c r="J15" s="8">
        <v>12</v>
      </c>
    </row>
    <row r="16" spans="1:10" x14ac:dyDescent="0.3">
      <c r="A16" s="13">
        <v>6618155</v>
      </c>
      <c r="B16" s="8">
        <v>1</v>
      </c>
      <c r="C16" s="8">
        <v>1</v>
      </c>
      <c r="D16" s="8">
        <v>4</v>
      </c>
      <c r="E16" s="8">
        <v>3</v>
      </c>
      <c r="F16" s="8">
        <v>2</v>
      </c>
      <c r="G16" s="8">
        <v>1</v>
      </c>
      <c r="H16" s="8"/>
      <c r="I16" s="8"/>
      <c r="J16" s="8">
        <v>12</v>
      </c>
    </row>
    <row r="17" spans="1:10" x14ac:dyDescent="0.3">
      <c r="A17" s="13">
        <v>6712103</v>
      </c>
      <c r="B17" s="8">
        <v>1</v>
      </c>
      <c r="C17" s="8">
        <v>1</v>
      </c>
      <c r="D17" s="8">
        <v>4</v>
      </c>
      <c r="E17" s="8">
        <v>3</v>
      </c>
      <c r="F17" s="8">
        <v>2</v>
      </c>
      <c r="G17" s="8">
        <v>1</v>
      </c>
      <c r="H17" s="8"/>
      <c r="I17" s="8"/>
      <c r="J17" s="8">
        <v>12</v>
      </c>
    </row>
    <row r="18" spans="1:10" x14ac:dyDescent="0.3">
      <c r="A18" s="13">
        <v>6715103</v>
      </c>
      <c r="B18" s="8">
        <v>1</v>
      </c>
      <c r="C18" s="8">
        <v>1</v>
      </c>
      <c r="D18" s="8">
        <v>4</v>
      </c>
      <c r="E18" s="8">
        <v>3</v>
      </c>
      <c r="F18" s="8">
        <v>2</v>
      </c>
      <c r="G18" s="8">
        <v>1</v>
      </c>
      <c r="H18" s="8"/>
      <c r="I18" s="8"/>
      <c r="J18" s="8">
        <v>12</v>
      </c>
    </row>
    <row r="19" spans="1:10" x14ac:dyDescent="0.3">
      <c r="A19" s="13">
        <v>6743930</v>
      </c>
      <c r="B19" s="8">
        <v>1</v>
      </c>
      <c r="C19" s="8">
        <v>1</v>
      </c>
      <c r="D19" s="8">
        <v>4</v>
      </c>
      <c r="E19" s="8">
        <v>3</v>
      </c>
      <c r="F19" s="8">
        <v>2</v>
      </c>
      <c r="G19" s="8">
        <v>1</v>
      </c>
      <c r="H19" s="8"/>
      <c r="I19" s="8"/>
      <c r="J19" s="8">
        <v>12</v>
      </c>
    </row>
    <row r="20" spans="1:10" x14ac:dyDescent="0.3">
      <c r="A20" s="13">
        <v>8216573</v>
      </c>
      <c r="B20" s="8"/>
      <c r="C20" s="8"/>
      <c r="D20" s="8"/>
      <c r="E20" s="8">
        <v>1</v>
      </c>
      <c r="F20" s="8">
        <v>2</v>
      </c>
      <c r="G20" s="8">
        <v>4</v>
      </c>
      <c r="H20" s="8">
        <v>5</v>
      </c>
      <c r="I20" s="8">
        <v>2</v>
      </c>
      <c r="J20" s="8">
        <v>14</v>
      </c>
    </row>
    <row r="21" spans="1:10" x14ac:dyDescent="0.3">
      <c r="A21" s="13">
        <v>8216665</v>
      </c>
      <c r="B21" s="8"/>
      <c r="C21" s="8"/>
      <c r="D21" s="8"/>
      <c r="E21" s="8">
        <v>1</v>
      </c>
      <c r="F21" s="8">
        <v>2</v>
      </c>
      <c r="G21" s="8">
        <v>4</v>
      </c>
      <c r="H21" s="8">
        <v>5</v>
      </c>
      <c r="I21" s="8">
        <v>2</v>
      </c>
      <c r="J21" s="8">
        <v>14</v>
      </c>
    </row>
    <row r="22" spans="1:10" x14ac:dyDescent="0.3">
      <c r="A22" s="13">
        <v>8246009</v>
      </c>
      <c r="B22" s="8"/>
      <c r="C22" s="8"/>
      <c r="D22" s="8"/>
      <c r="E22" s="8">
        <v>1</v>
      </c>
      <c r="F22" s="8">
        <v>2</v>
      </c>
      <c r="G22" s="8">
        <v>4</v>
      </c>
      <c r="H22" s="8">
        <v>5</v>
      </c>
      <c r="I22" s="8">
        <v>2</v>
      </c>
      <c r="J22" s="8">
        <v>14</v>
      </c>
    </row>
    <row r="23" spans="1:10" x14ac:dyDescent="0.3">
      <c r="A23" s="13">
        <v>8312115</v>
      </c>
      <c r="B23" s="8"/>
      <c r="C23" s="8"/>
      <c r="D23" s="8"/>
      <c r="E23" s="8">
        <v>2</v>
      </c>
      <c r="F23" s="8">
        <v>4</v>
      </c>
      <c r="G23" s="8">
        <v>7</v>
      </c>
      <c r="H23" s="8">
        <v>7</v>
      </c>
      <c r="I23" s="8">
        <v>4</v>
      </c>
      <c r="J23" s="8">
        <v>24</v>
      </c>
    </row>
    <row r="24" spans="1:10" x14ac:dyDescent="0.3">
      <c r="A24" s="13">
        <v>8316114</v>
      </c>
      <c r="B24" s="8"/>
      <c r="C24" s="8"/>
      <c r="D24" s="8"/>
      <c r="E24" s="8">
        <v>1</v>
      </c>
      <c r="F24" s="8">
        <v>2</v>
      </c>
      <c r="G24" s="8">
        <v>3</v>
      </c>
      <c r="H24" s="8">
        <v>2</v>
      </c>
      <c r="I24" s="8">
        <v>2</v>
      </c>
      <c r="J24" s="8">
        <v>10</v>
      </c>
    </row>
    <row r="25" spans="1:10" x14ac:dyDescent="0.3">
      <c r="A25" s="13">
        <v>8316118</v>
      </c>
      <c r="B25" s="8"/>
      <c r="C25" s="8"/>
      <c r="D25" s="8"/>
      <c r="E25" s="8">
        <v>1</v>
      </c>
      <c r="F25" s="8">
        <v>2</v>
      </c>
      <c r="G25" s="8">
        <v>3</v>
      </c>
      <c r="H25" s="8">
        <v>2</v>
      </c>
      <c r="I25" s="8">
        <v>2</v>
      </c>
      <c r="J25" s="8">
        <v>10</v>
      </c>
    </row>
    <row r="26" spans="1:10" x14ac:dyDescent="0.3">
      <c r="A26" s="13">
        <v>8319114</v>
      </c>
      <c r="B26" s="8"/>
      <c r="C26" s="8"/>
      <c r="D26" s="8"/>
      <c r="E26" s="8">
        <v>1</v>
      </c>
      <c r="F26" s="8">
        <v>2</v>
      </c>
      <c r="G26" s="8">
        <v>3</v>
      </c>
      <c r="H26" s="8">
        <v>2</v>
      </c>
      <c r="I26" s="8">
        <v>2</v>
      </c>
      <c r="J26" s="8">
        <v>10</v>
      </c>
    </row>
    <row r="27" spans="1:10" x14ac:dyDescent="0.3">
      <c r="A27" s="13">
        <v>8319115</v>
      </c>
      <c r="B27" s="8"/>
      <c r="C27" s="8"/>
      <c r="D27" s="8"/>
      <c r="E27" s="8">
        <v>1</v>
      </c>
      <c r="F27" s="8">
        <v>2</v>
      </c>
      <c r="G27" s="8">
        <v>3</v>
      </c>
      <c r="H27" s="8">
        <v>2</v>
      </c>
      <c r="I27" s="8">
        <v>2</v>
      </c>
      <c r="J27" s="8">
        <v>10</v>
      </c>
    </row>
    <row r="28" spans="1:10" x14ac:dyDescent="0.3">
      <c r="A28" s="13">
        <v>8513557</v>
      </c>
      <c r="B28" s="8"/>
      <c r="C28" s="8"/>
      <c r="D28" s="8"/>
      <c r="E28" s="8">
        <v>2</v>
      </c>
      <c r="F28" s="8">
        <v>1</v>
      </c>
      <c r="G28" s="8">
        <v>4</v>
      </c>
      <c r="H28" s="8">
        <v>4</v>
      </c>
      <c r="I28" s="8">
        <v>3</v>
      </c>
      <c r="J28" s="8">
        <v>14</v>
      </c>
    </row>
    <row r="29" spans="1:10" x14ac:dyDescent="0.3">
      <c r="A29" s="13">
        <v>8514009</v>
      </c>
      <c r="B29" s="8"/>
      <c r="C29" s="8"/>
      <c r="D29" s="8"/>
      <c r="E29" s="8">
        <v>2</v>
      </c>
      <c r="F29" s="8">
        <v>1</v>
      </c>
      <c r="G29" s="8">
        <v>4</v>
      </c>
      <c r="H29" s="8">
        <v>4</v>
      </c>
      <c r="I29" s="8">
        <v>3</v>
      </c>
      <c r="J29" s="8">
        <v>14</v>
      </c>
    </row>
    <row r="30" spans="1:10" x14ac:dyDescent="0.3">
      <c r="A30" s="13">
        <v>8514529</v>
      </c>
      <c r="B30" s="8"/>
      <c r="C30" s="8"/>
      <c r="D30" s="8"/>
      <c r="E30" s="8">
        <v>2</v>
      </c>
      <c r="F30" s="8">
        <v>1</v>
      </c>
      <c r="G30" s="8">
        <v>4</v>
      </c>
      <c r="H30" s="8">
        <v>4</v>
      </c>
      <c r="I30" s="8">
        <v>3</v>
      </c>
      <c r="J30" s="8">
        <v>14</v>
      </c>
    </row>
    <row r="31" spans="1:10" x14ac:dyDescent="0.3">
      <c r="A31" s="13">
        <v>8516529</v>
      </c>
      <c r="B31" s="8"/>
      <c r="C31" s="8"/>
      <c r="D31" s="8"/>
      <c r="E31" s="8">
        <v>2</v>
      </c>
      <c r="F31" s="8">
        <v>1</v>
      </c>
      <c r="G31" s="8">
        <v>4</v>
      </c>
      <c r="H31" s="8">
        <v>4</v>
      </c>
      <c r="I31" s="8">
        <v>3</v>
      </c>
      <c r="J31" s="8">
        <v>14</v>
      </c>
    </row>
    <row r="32" spans="1:10" x14ac:dyDescent="0.3">
      <c r="A32" s="13">
        <v>8516550</v>
      </c>
      <c r="B32" s="8"/>
      <c r="C32" s="8"/>
      <c r="D32" s="8"/>
      <c r="E32" s="8">
        <v>2</v>
      </c>
      <c r="F32" s="8">
        <v>1</v>
      </c>
      <c r="G32" s="8">
        <v>4</v>
      </c>
      <c r="H32" s="8">
        <v>4</v>
      </c>
      <c r="I32" s="8">
        <v>3</v>
      </c>
      <c r="J32" s="8">
        <v>14</v>
      </c>
    </row>
    <row r="33" spans="1:10" x14ac:dyDescent="0.3">
      <c r="A33" s="13">
        <v>8516556</v>
      </c>
      <c r="B33" s="8"/>
      <c r="C33" s="8"/>
      <c r="D33" s="8"/>
      <c r="E33" s="8">
        <v>2</v>
      </c>
      <c r="F33" s="8">
        <v>1</v>
      </c>
      <c r="G33" s="8">
        <v>4</v>
      </c>
      <c r="H33" s="8">
        <v>4</v>
      </c>
      <c r="I33" s="8">
        <v>3</v>
      </c>
      <c r="J33" s="8">
        <v>14</v>
      </c>
    </row>
    <row r="34" spans="1:10" x14ac:dyDescent="0.3">
      <c r="A34" s="13">
        <v>8516557</v>
      </c>
      <c r="B34" s="8"/>
      <c r="C34" s="8"/>
      <c r="D34" s="8"/>
      <c r="E34" s="8">
        <v>2</v>
      </c>
      <c r="F34" s="8">
        <v>1</v>
      </c>
      <c r="G34" s="8">
        <v>4</v>
      </c>
      <c r="H34" s="8">
        <v>4</v>
      </c>
      <c r="I34" s="8">
        <v>3</v>
      </c>
      <c r="J34" s="8">
        <v>14</v>
      </c>
    </row>
    <row r="35" spans="1:10" x14ac:dyDescent="0.3">
      <c r="A35" s="13">
        <v>8516631</v>
      </c>
      <c r="B35" s="8"/>
      <c r="C35" s="8"/>
      <c r="D35" s="8"/>
      <c r="E35" s="8">
        <v>2</v>
      </c>
      <c r="F35" s="8">
        <v>1</v>
      </c>
      <c r="G35" s="8">
        <v>4</v>
      </c>
      <c r="H35" s="8">
        <v>4</v>
      </c>
      <c r="I35" s="8">
        <v>3</v>
      </c>
      <c r="J35" s="8">
        <v>14</v>
      </c>
    </row>
    <row r="36" spans="1:10" x14ac:dyDescent="0.3">
      <c r="A36" s="13">
        <v>8516766</v>
      </c>
      <c r="B36" s="8"/>
      <c r="C36" s="8"/>
      <c r="D36" s="8"/>
      <c r="E36" s="8">
        <v>2</v>
      </c>
      <c r="F36" s="8">
        <v>1</v>
      </c>
      <c r="G36" s="8">
        <v>4</v>
      </c>
      <c r="H36" s="8">
        <v>4</v>
      </c>
      <c r="I36" s="8">
        <v>3</v>
      </c>
      <c r="J36" s="8">
        <v>14</v>
      </c>
    </row>
    <row r="37" spans="1:10" x14ac:dyDescent="0.3">
      <c r="A37" s="13">
        <v>8544002</v>
      </c>
      <c r="B37" s="8"/>
      <c r="C37" s="8"/>
      <c r="D37" s="8"/>
      <c r="E37" s="8">
        <v>2</v>
      </c>
      <c r="F37" s="8">
        <v>1</v>
      </c>
      <c r="G37" s="8">
        <v>4</v>
      </c>
      <c r="H37" s="8">
        <v>4</v>
      </c>
      <c r="I37" s="8">
        <v>3</v>
      </c>
      <c r="J37" s="8">
        <v>14</v>
      </c>
    </row>
    <row r="38" spans="1:10" x14ac:dyDescent="0.3">
      <c r="A38" s="13">
        <v>8546001</v>
      </c>
      <c r="B38" s="8"/>
      <c r="C38" s="8"/>
      <c r="D38" s="8"/>
      <c r="E38" s="8">
        <v>2</v>
      </c>
      <c r="F38" s="8">
        <v>2</v>
      </c>
      <c r="G38" s="8">
        <v>4</v>
      </c>
      <c r="H38" s="8">
        <v>2</v>
      </c>
      <c r="I38" s="8">
        <v>2</v>
      </c>
      <c r="J38" s="8">
        <v>12</v>
      </c>
    </row>
    <row r="39" spans="1:10" x14ac:dyDescent="0.3">
      <c r="A39" s="13">
        <v>8614007</v>
      </c>
      <c r="B39" s="8"/>
      <c r="C39" s="8"/>
      <c r="D39" s="8"/>
      <c r="E39" s="8">
        <v>2</v>
      </c>
      <c r="F39" s="8">
        <v>4</v>
      </c>
      <c r="G39" s="8">
        <v>8</v>
      </c>
      <c r="H39" s="8">
        <v>6</v>
      </c>
      <c r="I39" s="8">
        <v>4</v>
      </c>
      <c r="J39" s="8">
        <v>24</v>
      </c>
    </row>
    <row r="40" spans="1:10" x14ac:dyDescent="0.3">
      <c r="A40" s="13">
        <v>8619130</v>
      </c>
      <c r="B40" s="8"/>
      <c r="C40" s="8"/>
      <c r="D40" s="8"/>
      <c r="E40" s="8"/>
      <c r="F40" s="8">
        <v>1</v>
      </c>
      <c r="G40" s="8">
        <v>4</v>
      </c>
      <c r="H40" s="8">
        <v>4</v>
      </c>
      <c r="I40" s="8">
        <v>3</v>
      </c>
      <c r="J40" s="8">
        <v>12</v>
      </c>
    </row>
    <row r="41" spans="1:10" x14ac:dyDescent="0.3">
      <c r="A41" s="13">
        <v>8619825</v>
      </c>
      <c r="B41" s="8"/>
      <c r="C41" s="8"/>
      <c r="D41" s="8"/>
      <c r="E41" s="8"/>
      <c r="F41" s="8">
        <v>2</v>
      </c>
      <c r="G41" s="8">
        <v>3</v>
      </c>
      <c r="H41" s="8">
        <v>1</v>
      </c>
      <c r="I41" s="8">
        <v>2</v>
      </c>
      <c r="J41" s="8">
        <v>8</v>
      </c>
    </row>
    <row r="42" spans="1:10" x14ac:dyDescent="0.3">
      <c r="A42" s="13">
        <v>8713582</v>
      </c>
      <c r="B42" s="8"/>
      <c r="C42" s="8"/>
      <c r="D42" s="8"/>
      <c r="E42" s="8">
        <v>2</v>
      </c>
      <c r="F42" s="8">
        <v>3</v>
      </c>
      <c r="G42" s="8">
        <v>4</v>
      </c>
      <c r="H42" s="8">
        <v>3</v>
      </c>
      <c r="I42" s="8">
        <v>3</v>
      </c>
      <c r="J42" s="8">
        <v>15</v>
      </c>
    </row>
    <row r="43" spans="1:10" x14ac:dyDescent="0.3">
      <c r="A43" s="13">
        <v>8716019</v>
      </c>
      <c r="B43" s="8"/>
      <c r="C43" s="8"/>
      <c r="D43" s="8"/>
      <c r="E43" s="8">
        <v>2</v>
      </c>
      <c r="F43" s="8">
        <v>3</v>
      </c>
      <c r="G43" s="8">
        <v>4</v>
      </c>
      <c r="H43" s="8">
        <v>3</v>
      </c>
      <c r="I43" s="8">
        <v>3</v>
      </c>
      <c r="J43" s="8">
        <v>15</v>
      </c>
    </row>
    <row r="44" spans="1:10" x14ac:dyDescent="0.3">
      <c r="A44" s="13">
        <v>8719045</v>
      </c>
      <c r="B44" s="8"/>
      <c r="C44" s="8"/>
      <c r="D44" s="8"/>
      <c r="E44" s="8">
        <v>2</v>
      </c>
      <c r="F44" s="8">
        <v>3</v>
      </c>
      <c r="G44" s="8">
        <v>4</v>
      </c>
      <c r="H44" s="8">
        <v>3</v>
      </c>
      <c r="I44" s="8">
        <v>3</v>
      </c>
      <c r="J44" s="8">
        <v>15</v>
      </c>
    </row>
    <row r="45" spans="1:10" x14ac:dyDescent="0.3">
      <c r="A45" s="13" t="s">
        <v>764</v>
      </c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3">
      <c r="A46" s="13" t="s">
        <v>765</v>
      </c>
      <c r="B46" s="8">
        <v>15</v>
      </c>
      <c r="C46" s="8">
        <v>20</v>
      </c>
      <c r="D46" s="8">
        <v>64</v>
      </c>
      <c r="E46" s="8">
        <v>88</v>
      </c>
      <c r="F46" s="8">
        <v>79</v>
      </c>
      <c r="G46" s="8">
        <v>114</v>
      </c>
      <c r="H46" s="8">
        <v>92</v>
      </c>
      <c r="I46" s="8">
        <v>68</v>
      </c>
      <c r="J46" s="8">
        <v>540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54"/>
  <sheetViews>
    <sheetView tabSelected="1" workbookViewId="0">
      <pane ySplit="1" topLeftCell="A30" activePane="bottomLeft" state="frozen"/>
      <selection activeCell="N1" sqref="N1"/>
      <selection pane="bottomLeft" activeCell="A43" sqref="A43"/>
    </sheetView>
  </sheetViews>
  <sheetFormatPr defaultColWidth="8.44140625" defaultRowHeight="19.2" customHeight="1" x14ac:dyDescent="0.3"/>
  <cols>
    <col min="13" max="13" width="8.44140625" customWidth="1"/>
    <col min="20" max="35" width="8.44140625" style="11"/>
    <col min="36" max="36" width="31.109375" style="11" bestFit="1" customWidth="1"/>
    <col min="37" max="37" width="30.88671875" style="11" bestFit="1" customWidth="1"/>
  </cols>
  <sheetData>
    <row r="1" spans="1:48" ht="19.2" customHeight="1" x14ac:dyDescent="0.3">
      <c r="A1" s="1" t="s">
        <v>2</v>
      </c>
      <c r="B1" s="1" t="s">
        <v>3</v>
      </c>
      <c r="C1" s="1" t="s">
        <v>4</v>
      </c>
      <c r="D1" s="1" t="s">
        <v>5</v>
      </c>
      <c r="E1" s="2" t="s">
        <v>6</v>
      </c>
      <c r="F1" s="2" t="s">
        <v>7</v>
      </c>
      <c r="G1" s="3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  <c r="O1" s="2" t="s">
        <v>0</v>
      </c>
      <c r="P1" s="2" t="s">
        <v>16</v>
      </c>
      <c r="Q1" s="2" t="s">
        <v>17</v>
      </c>
      <c r="R1" s="2" t="s">
        <v>18</v>
      </c>
      <c r="S1" s="2" t="s">
        <v>19</v>
      </c>
      <c r="T1" s="10" t="s">
        <v>755</v>
      </c>
      <c r="U1" s="10" t="s">
        <v>756</v>
      </c>
      <c r="V1" s="10" t="s">
        <v>757</v>
      </c>
      <c r="W1" s="10" t="s">
        <v>758</v>
      </c>
      <c r="X1" s="10" t="s">
        <v>759</v>
      </c>
      <c r="Y1" s="10" t="s">
        <v>760</v>
      </c>
      <c r="Z1" s="10" t="s">
        <v>761</v>
      </c>
      <c r="AA1" s="10" t="s">
        <v>762</v>
      </c>
      <c r="AB1" s="10" t="s">
        <v>754</v>
      </c>
      <c r="AC1" s="10">
        <v>1</v>
      </c>
      <c r="AD1" s="10">
        <v>1</v>
      </c>
      <c r="AE1" s="10">
        <v>1</v>
      </c>
      <c r="AF1" s="10">
        <v>1</v>
      </c>
      <c r="AG1" s="10">
        <v>1</v>
      </c>
      <c r="AH1" s="10">
        <v>1</v>
      </c>
      <c r="AI1" s="10">
        <v>1</v>
      </c>
      <c r="AJ1" s="10">
        <v>1</v>
      </c>
      <c r="AK1" s="10">
        <v>1</v>
      </c>
      <c r="AL1" s="2" t="s">
        <v>20</v>
      </c>
      <c r="AM1" s="2" t="s">
        <v>21</v>
      </c>
      <c r="AN1" s="2" t="s">
        <v>22</v>
      </c>
      <c r="AO1" s="2" t="s">
        <v>23</v>
      </c>
      <c r="AP1" s="2" t="s">
        <v>775</v>
      </c>
      <c r="AQ1" s="2" t="s">
        <v>24</v>
      </c>
      <c r="AR1" s="2" t="s">
        <v>25</v>
      </c>
      <c r="AS1" s="2" t="s">
        <v>26</v>
      </c>
      <c r="AT1" s="2" t="s">
        <v>76</v>
      </c>
      <c r="AU1" s="2" t="s">
        <v>77</v>
      </c>
      <c r="AV1" s="2" t="s">
        <v>791</v>
      </c>
    </row>
    <row r="2" spans="1:48" ht="16.8" customHeight="1" x14ac:dyDescent="0.3">
      <c r="A2" s="14">
        <v>6715103</v>
      </c>
      <c r="B2" s="15">
        <f>VLOOKUP(A2,[1]Sheet1!$F:$L,2,0)</f>
        <v>14</v>
      </c>
      <c r="C2" s="15">
        <f>VLOOKUP(A2,[1]Sheet1!$F:$L,2,0)</f>
        <v>14</v>
      </c>
      <c r="D2" s="15" t="e">
        <f>VLOOKUP(B2,[1]Sheet1!$F:$L,3,0)</f>
        <v>#N/A</v>
      </c>
      <c r="E2" s="15" t="str">
        <f>VLOOKUP(B2,[2]Sheet1!$A$1:$E$102,2,FALSE)</f>
        <v>Womens</v>
      </c>
      <c r="F2" s="15" t="str">
        <f>VLOOKUP(B2,[2]Sheet1!$A$1:$E$102,3,FALSE)</f>
        <v>Summer</v>
      </c>
      <c r="G2" s="15" t="str">
        <f>CONCATENATE("",B2,"0",C2)</f>
        <v>14014</v>
      </c>
      <c r="H2" s="15" t="e">
        <f>VLOOKUP(G2,[3]Sheet1!$D$1:$E$99,2,FALSE)</f>
        <v>#N/A</v>
      </c>
      <c r="I2" s="15">
        <f>VALUE(LEFT(A2,1))</f>
        <v>6</v>
      </c>
      <c r="J2" s="15">
        <f>VALUE(MID(A2,2,1))</f>
        <v>7</v>
      </c>
      <c r="K2" s="15">
        <f>VALUE(MID(A2,3,1))</f>
        <v>1</v>
      </c>
      <c r="L2" s="15">
        <f>VALUE(MID(A2,4,1))</f>
        <v>5</v>
      </c>
      <c r="M2" s="15">
        <f>VALUE(MID(A2,5,1))</f>
        <v>1</v>
      </c>
      <c r="N2" s="15" t="str">
        <f>MID(A2,6,3)</f>
        <v>03</v>
      </c>
      <c r="O2" s="15" t="str">
        <f>VLOOKUP(A2,[1]Sheet1!$F:$AC,5,0)</f>
        <v>BATTINA</v>
      </c>
      <c r="P2" s="15" t="str">
        <f>VLOOKUP(A2,[1]Sheet1!$F:$AC,8,0)</f>
        <v>C</v>
      </c>
      <c r="Q2" s="15" t="s">
        <v>743</v>
      </c>
      <c r="R2" s="15" t="s">
        <v>73</v>
      </c>
      <c r="S2" s="15" t="str">
        <f>VLOOKUP(K2,[3]Sheet2!$G:$H,2,FALSE)</f>
        <v>Synthetic</v>
      </c>
      <c r="T2" s="17">
        <v>1</v>
      </c>
      <c r="U2" s="17">
        <v>1</v>
      </c>
      <c r="V2" s="17">
        <v>4</v>
      </c>
      <c r="W2" s="17">
        <v>3</v>
      </c>
      <c r="X2" s="17">
        <v>2</v>
      </c>
      <c r="Y2" s="17">
        <v>1</v>
      </c>
      <c r="Z2" s="16"/>
      <c r="AA2" s="16"/>
      <c r="AB2" s="16">
        <f>SUM(T2:AA2)</f>
        <v>12</v>
      </c>
      <c r="AC2" s="16" t="s">
        <v>781</v>
      </c>
      <c r="AD2" s="16" t="s">
        <v>782</v>
      </c>
      <c r="AE2" s="16" t="s">
        <v>785</v>
      </c>
      <c r="AF2" s="16" t="s">
        <v>786</v>
      </c>
      <c r="AG2" s="16" t="s">
        <v>787</v>
      </c>
      <c r="AH2" s="16" t="s">
        <v>788</v>
      </c>
      <c r="AI2" s="16"/>
      <c r="AJ2" s="16" t="str">
        <f>CONCATENATE(AC2,",",AD2,",",AE2,",",AF2,",",AG2,",",AH2)</f>
        <v>Size-3,-Size-4,-Size-5,-Size-6,-Size-7,-Size-8</v>
      </c>
      <c r="AK2" s="15"/>
      <c r="AL2" s="15" t="s">
        <v>559</v>
      </c>
      <c r="AM2" s="15" t="str">
        <f>VLOOKUP(L2,[3]Sheet2!$A:$B,2,FALSE)</f>
        <v>Red</v>
      </c>
      <c r="AN2" s="15" t="str">
        <f>CONCATENATE(Q2," ",AL2," ",AM2," ",R2)</f>
        <v>Bata Comfit Women's Red Mule</v>
      </c>
      <c r="AO2" s="15" t="str">
        <f>CONCATENATE("&lt;h3&gt;","&lt;strong&gt;",AN2,"&lt;/strong&gt;","&lt;/h3&gt;","&lt;ul&gt;",
 "&lt;li&gt;","Article Code - *",A2,"&lt;/li&gt;","&lt;li&gt;","Gender - ",AL2,"&lt;/li&gt;","&lt;li&gt;","Type of Wear -",R2,"&lt;/li&gt;","&lt;li&gt;","Color - ",AM2,"&lt;/li&gt;"," &lt;li&gt;","Material -",S2,"&lt;/li&gt;","&lt;li&gt;","Brand - ",Q2,"&lt;/li&gt;",
" &lt;li&gt;Package include 1X pair of shoes&lt;/li&gt;",
"&lt;/ul&gt;")</f>
        <v>&lt;h3&gt;&lt;strong&gt;Bata Comfit Women's Red Mule&lt;/strong&gt;&lt;/h3&gt;&lt;ul&gt;&lt;li&gt;Article Code - *6715103&lt;/li&gt;&lt;li&gt;Gender - Women's&lt;/li&gt;&lt;li&gt;Type of Wear -Mule&lt;/li&gt;&lt;li&gt;Color - Red&lt;/li&gt; &lt;li&gt;Material -Synthetic&lt;/li&gt;&lt;li&gt;Brand - Bata Comfit&lt;/li&gt; &lt;li&gt;Package include 1X pair of shoes&lt;/li&gt;&lt;/ul&gt;</v>
      </c>
      <c r="AP2" s="15" t="s">
        <v>778</v>
      </c>
      <c r="AQ2" s="15">
        <f>VLOOKUP(A2,[1]Sheet1!$F:$R,10,0)</f>
        <v>4499</v>
      </c>
      <c r="AR2" s="15" t="str">
        <f>CONCATENATE("https://bata.lk/wp-content/uploads/2018/12/",A2,"_1.jpg")</f>
        <v>https://bata.lk/wp-content/uploads/2018/12/6715103_1.jpg</v>
      </c>
      <c r="AS2" s="15" t="str">
        <f>CONCATENATE("https://bata.lk/wp-content/uploads/2018/Set%2014/",A2,"_2.JPG")</f>
        <v>https://bata.lk/wp-content/uploads/2018/Set%2014/6715103_2.JPG</v>
      </c>
      <c r="AT2" s="15" t="str">
        <f>CONCATENATE("https://bata.lk/wp-content/uploads/2018/Set%2014/",A2,"_3.JPG")</f>
        <v>https://bata.lk/wp-content/uploads/2018/Set%2014/6715103_3.JPG</v>
      </c>
      <c r="AU2" s="15" t="str">
        <f>CONCATENATE("https://bata.lk/wp-content/uploads/2018/Set%2014/",A2,"_4.JPG")</f>
        <v>https://bata.lk/wp-content/uploads/2018/Set%2014/6715103_4.JPG</v>
      </c>
      <c r="AV2" s="15" t="str">
        <f>CONCATENATE(AR2,$AV$1,AS2,$AV$1,AT2,$AV$1,AU2)</f>
        <v>https://bata.lk/wp-content/uploads/2018/12/6715103_1.jpg,-https://bata.lk/wp-content/uploads/2018/Set%2014/6715103_2.JPG,-https://bata.lk/wp-content/uploads/2018/Set%2014/6715103_3.JPG,-https://bata.lk/wp-content/uploads/2018/Set%2014/6715103_4.JPG</v>
      </c>
    </row>
    <row r="3" spans="1:48" ht="16.8" customHeight="1" x14ac:dyDescent="0.3">
      <c r="A3" s="14">
        <v>8216573</v>
      </c>
      <c r="B3" s="15">
        <f>VLOOKUP(A3,[1]Sheet1!$F:$L,2,0)</f>
        <v>2</v>
      </c>
      <c r="C3" s="15">
        <f>VLOOKUP(A3,[1]Sheet1!$F:$L,2,0)</f>
        <v>2</v>
      </c>
      <c r="D3" s="15" t="e">
        <f>VLOOKUP(B3,[1]Sheet1!$F:$L,3,0)</f>
        <v>#N/A</v>
      </c>
      <c r="E3" s="15" t="str">
        <f>VLOOKUP(B3,[2]Sheet1!$A$1:$E$102,2,FALSE)</f>
        <v>Mens</v>
      </c>
      <c r="F3" s="15" t="str">
        <f>VLOOKUP(B3,[2]Sheet1!$A$1:$E$102,3,FALSE)</f>
        <v>Dress</v>
      </c>
      <c r="G3" s="15" t="str">
        <f>CONCATENATE("",B3,"0",C3)</f>
        <v>202</v>
      </c>
      <c r="H3" s="15" t="e">
        <f>VLOOKUP(G3,[3]Sheet1!$D$1:$E$99,2,FALSE)</f>
        <v>#N/A</v>
      </c>
      <c r="I3" s="15">
        <f>VALUE(LEFT(A3,1))</f>
        <v>8</v>
      </c>
      <c r="J3" s="15">
        <f>VALUE(MID(A3,2,1))</f>
        <v>2</v>
      </c>
      <c r="K3" s="15">
        <f>VALUE(MID(A3,3,1))</f>
        <v>1</v>
      </c>
      <c r="L3" s="15">
        <f>VALUE(MID(A3,4,1))</f>
        <v>6</v>
      </c>
      <c r="M3" s="15">
        <f>VALUE(MID(A3,5,1))</f>
        <v>5</v>
      </c>
      <c r="N3" s="15" t="str">
        <f>MID(A3,6,3)</f>
        <v>73</v>
      </c>
      <c r="O3" s="15" t="str">
        <f>VLOOKUP(A3,[1]Sheet1!$F:$AC,5,0)</f>
        <v>REMO</v>
      </c>
      <c r="P3" s="15" t="str">
        <f>VLOOKUP(A3,[1]Sheet1!$F:$AC,8,0)</f>
        <v>B</v>
      </c>
      <c r="Q3" s="15" t="str">
        <f>VLOOKUP(P3,[2]Sheet2!$J$1:$K$12,2,0)</f>
        <v>Bata</v>
      </c>
      <c r="R3" s="15" t="s">
        <v>57</v>
      </c>
      <c r="S3" s="15" t="str">
        <f>VLOOKUP(K3,[3]Sheet2!$G:$H,2,FALSE)</f>
        <v>Synthetic</v>
      </c>
      <c r="T3" s="16"/>
      <c r="U3" s="16"/>
      <c r="V3" s="16"/>
      <c r="W3" s="17">
        <v>1</v>
      </c>
      <c r="X3" s="17">
        <v>2</v>
      </c>
      <c r="Y3" s="17">
        <v>4</v>
      </c>
      <c r="Z3" s="17">
        <v>5</v>
      </c>
      <c r="AA3" s="17">
        <v>2</v>
      </c>
      <c r="AB3" s="16">
        <f>SUM(T3:AA3)</f>
        <v>14</v>
      </c>
      <c r="AC3" s="16"/>
      <c r="AD3" s="16"/>
      <c r="AE3" s="16" t="s">
        <v>783</v>
      </c>
      <c r="AF3" s="16" t="s">
        <v>787</v>
      </c>
      <c r="AG3" s="16" t="s">
        <v>788</v>
      </c>
      <c r="AH3" s="16" t="s">
        <v>789</v>
      </c>
      <c r="AI3" s="16" t="s">
        <v>790</v>
      </c>
      <c r="AJ3" s="16" t="str">
        <f>CONCATENATE(AE3,",",AF3,",",AG3,",",AH3,",",AI3)</f>
        <v>Size-6,-Size-7,-Size-8,-Size-9,-Size-10</v>
      </c>
      <c r="AK3" s="15"/>
      <c r="AL3" s="15" t="s">
        <v>75</v>
      </c>
      <c r="AM3" s="15" t="str">
        <f>VLOOKUP(L3,[3]Sheet2!$A:$B,2,FALSE)</f>
        <v>Black</v>
      </c>
      <c r="AN3" s="15" t="str">
        <f>CONCATENATE(Q3," ",AL3," ",AM3," ",R3)</f>
        <v>Bata Men's Black Formal Shoes</v>
      </c>
      <c r="AO3" s="15" t="str">
        <f>CONCATENATE("&lt;h3&gt;","&lt;strong&gt;",AN3,"&lt;/strong&gt;","&lt;/h3&gt;","&lt;ul&gt;",
 "&lt;li&gt;","Article Code - *",A3,"&lt;/li&gt;","&lt;li&gt;","Gender - ",AL3,"&lt;/li&gt;","&lt;li&gt;","Type of Wear -",R3,"&lt;/li&gt;","&lt;li&gt;","Color - ",AM3,"&lt;/li&gt;"," &lt;li&gt;","Material -",S3,"&lt;/li&gt;","&lt;li&gt;","Brand - ",Q3,"&lt;/li&gt;",
" &lt;li&gt;Package include 1X pair of shoes&lt;/li&gt;",
"&lt;/ul&gt;")</f>
        <v>&lt;h3&gt;&lt;strong&gt;Bata Men's Black Formal Shoes&lt;/strong&gt;&lt;/h3&gt;&lt;ul&gt;&lt;li&gt;Article Code - *8216573&lt;/li&gt;&lt;li&gt;Gender - Men's&lt;/li&gt;&lt;li&gt;Type of Wear -Formal Shoes&lt;/li&gt;&lt;li&gt;Color - Black&lt;/li&gt; &lt;li&gt;Material -Synthetic&lt;/li&gt;&lt;li&gt;Brand - Bata&lt;/li&gt; &lt;li&gt;Package include 1X pair of shoes&lt;/li&gt;&lt;/ul&gt;</v>
      </c>
      <c r="AP3" s="15" t="s">
        <v>776</v>
      </c>
      <c r="AQ3" s="15">
        <f>VLOOKUP(A3,[1]Sheet1!$F:$R,10,0)</f>
        <v>3499</v>
      </c>
      <c r="AR3" s="15" t="str">
        <f>CONCATENATE("https://bata.lk/wp-content/uploads/2018/12/",A3,"_1.jpg")</f>
        <v>https://bata.lk/wp-content/uploads/2018/12/8216573_1.jpg</v>
      </c>
      <c r="AS3" s="15" t="str">
        <f>CONCATENATE("https://bata.lk/wp-content/uploads/2018/Set%2014/",A3,"_2.JPG")</f>
        <v>https://bata.lk/wp-content/uploads/2018/Set%2014/8216573_2.JPG</v>
      </c>
      <c r="AT3" s="15" t="str">
        <f>CONCATENATE("https://bata.lk/wp-content/uploads/2018/Set%2014/",A3,"_3.JPG")</f>
        <v>https://bata.lk/wp-content/uploads/2018/Set%2014/8216573_3.JPG</v>
      </c>
      <c r="AU3" s="15" t="str">
        <f>CONCATENATE("https://bata.lk/wp-content/uploads/2018/Set%2014/",A3,"_4.JPG")</f>
        <v>https://bata.lk/wp-content/uploads/2018/Set%2014/8216573_4.JPG</v>
      </c>
      <c r="AV3" s="15" t="str">
        <f>CONCATENATE(AR3,$AV$1,AS3,$AV$1,AT3,$AV$1,AU3)</f>
        <v>https://bata.lk/wp-content/uploads/2018/12/8216573_1.jpg,-https://bata.lk/wp-content/uploads/2018/Set%2014/8216573_2.JPG,-https://bata.lk/wp-content/uploads/2018/Set%2014/8216573_3.JPG,-https://bata.lk/wp-content/uploads/2018/Set%2014/8216573_4.JPG</v>
      </c>
    </row>
    <row r="4" spans="1:48" ht="16.8" customHeight="1" x14ac:dyDescent="0.3">
      <c r="A4" s="14">
        <v>8216665</v>
      </c>
      <c r="B4" s="15">
        <f>VLOOKUP(A4,[1]Sheet1!$F:$L,2,0)</f>
        <v>2</v>
      </c>
      <c r="C4" s="15">
        <f>VLOOKUP(A4,[1]Sheet1!$F:$L,2,0)</f>
        <v>2</v>
      </c>
      <c r="D4" s="15" t="e">
        <f>VLOOKUP(B4,[1]Sheet1!$F:$L,3,0)</f>
        <v>#N/A</v>
      </c>
      <c r="E4" s="15" t="str">
        <f>VLOOKUP(B4,[2]Sheet1!$A$1:$E$102,2,FALSE)</f>
        <v>Mens</v>
      </c>
      <c r="F4" s="15" t="str">
        <f>VLOOKUP(B4,[2]Sheet1!$A$1:$E$102,3,FALSE)</f>
        <v>Dress</v>
      </c>
      <c r="G4" s="15" t="str">
        <f>CONCATENATE("",B4,"0",C4)</f>
        <v>202</v>
      </c>
      <c r="H4" s="15" t="e">
        <f>VLOOKUP(G4,[3]Sheet1!$D$1:$E$99,2,FALSE)</f>
        <v>#N/A</v>
      </c>
      <c r="I4" s="15">
        <f>VALUE(LEFT(A4,1))</f>
        <v>8</v>
      </c>
      <c r="J4" s="15">
        <f>VALUE(MID(A4,2,1))</f>
        <v>2</v>
      </c>
      <c r="K4" s="15">
        <f>VALUE(MID(A4,3,1))</f>
        <v>1</v>
      </c>
      <c r="L4" s="15">
        <f>VALUE(MID(A4,4,1))</f>
        <v>6</v>
      </c>
      <c r="M4" s="15">
        <f>VALUE(MID(A4,5,1))</f>
        <v>6</v>
      </c>
      <c r="N4" s="15" t="str">
        <f>MID(A4,6,3)</f>
        <v>65</v>
      </c>
      <c r="O4" s="15" t="str">
        <f>VLOOKUP(A4,[1]Sheet1!$F:$AC,5,0)</f>
        <v>REMO</v>
      </c>
      <c r="P4" s="15" t="str">
        <f>VLOOKUP(A4,[1]Sheet1!$F:$AC,8,0)</f>
        <v>B</v>
      </c>
      <c r="Q4" s="15" t="str">
        <f>VLOOKUP(P4,[2]Sheet2!$J$1:$K$12,2,0)</f>
        <v>Bata</v>
      </c>
      <c r="R4" s="15" t="s">
        <v>57</v>
      </c>
      <c r="S4" s="15" t="str">
        <f>VLOOKUP(K4,[3]Sheet2!$G:$H,2,FALSE)</f>
        <v>Synthetic</v>
      </c>
      <c r="T4" s="16"/>
      <c r="U4" s="16"/>
      <c r="V4" s="16"/>
      <c r="W4" s="17">
        <v>1</v>
      </c>
      <c r="X4" s="17">
        <v>2</v>
      </c>
      <c r="Y4" s="17">
        <v>4</v>
      </c>
      <c r="Z4" s="17">
        <v>5</v>
      </c>
      <c r="AA4" s="17">
        <v>2</v>
      </c>
      <c r="AB4" s="16">
        <f>SUM(T4:AA4)</f>
        <v>14</v>
      </c>
      <c r="AC4" s="16"/>
      <c r="AD4" s="16"/>
      <c r="AE4" s="16" t="s">
        <v>783</v>
      </c>
      <c r="AF4" s="16" t="s">
        <v>787</v>
      </c>
      <c r="AG4" s="16" t="s">
        <v>788</v>
      </c>
      <c r="AH4" s="16" t="s">
        <v>789</v>
      </c>
      <c r="AI4" s="16" t="s">
        <v>790</v>
      </c>
      <c r="AJ4" s="16" t="str">
        <f>CONCATENATE(AE4,",",AF4,",",AG4,",",AH4,",",AI4)</f>
        <v>Size-6,-Size-7,-Size-8,-Size-9,-Size-10</v>
      </c>
      <c r="AK4" s="15"/>
      <c r="AL4" s="15" t="s">
        <v>75</v>
      </c>
      <c r="AM4" s="15" t="str">
        <f>VLOOKUP(L4,[3]Sheet2!$A:$B,2,FALSE)</f>
        <v>Black</v>
      </c>
      <c r="AN4" s="15" t="str">
        <f>CONCATENATE(Q4," ",AL4," ",AM4," ",R4)</f>
        <v>Bata Men's Black Formal Shoes</v>
      </c>
      <c r="AO4" s="15" t="str">
        <f>CONCATENATE("&lt;h3&gt;","&lt;strong&gt;",AN4,"&lt;/strong&gt;","&lt;/h3&gt;","&lt;ul&gt;",
 "&lt;li&gt;","Article Code - *",A4,"&lt;/li&gt;","&lt;li&gt;","Gender - ",AL4,"&lt;/li&gt;","&lt;li&gt;","Type of Wear -",R4,"&lt;/li&gt;","&lt;li&gt;","Color - ",AM4,"&lt;/li&gt;"," &lt;li&gt;","Material -",S4,"&lt;/li&gt;","&lt;li&gt;","Brand - ",Q4,"&lt;/li&gt;",
" &lt;li&gt;Package include 1X pair of shoes&lt;/li&gt;",
"&lt;/ul&gt;")</f>
        <v>&lt;h3&gt;&lt;strong&gt;Bata Men's Black Formal Shoes&lt;/strong&gt;&lt;/h3&gt;&lt;ul&gt;&lt;li&gt;Article Code - *8216665&lt;/li&gt;&lt;li&gt;Gender - Men's&lt;/li&gt;&lt;li&gt;Type of Wear -Formal Shoes&lt;/li&gt;&lt;li&gt;Color - Black&lt;/li&gt; &lt;li&gt;Material -Synthetic&lt;/li&gt;&lt;li&gt;Brand - Bata&lt;/li&gt; &lt;li&gt;Package include 1X pair of shoes&lt;/li&gt;&lt;/ul&gt;</v>
      </c>
      <c r="AP4" s="15" t="s">
        <v>776</v>
      </c>
      <c r="AQ4" s="15">
        <f>VLOOKUP(A4,[1]Sheet1!$F:$R,10,0)</f>
        <v>3999</v>
      </c>
      <c r="AR4" s="15" t="str">
        <f>CONCATENATE("https://bata.lk/wp-content/uploads/2018/12/",A4,"_1.jpg")</f>
        <v>https://bata.lk/wp-content/uploads/2018/12/8216665_1.jpg</v>
      </c>
      <c r="AS4" s="15" t="str">
        <f>CONCATENATE("https://bata.lk/wp-content/uploads/2018/Set%2014/",A4,"_2.JPG")</f>
        <v>https://bata.lk/wp-content/uploads/2018/Set%2014/8216665_2.JPG</v>
      </c>
      <c r="AT4" s="15" t="str">
        <f>CONCATENATE("https://bata.lk/wp-content/uploads/2018/Set%2014/",A4,"_3.JPG")</f>
        <v>https://bata.lk/wp-content/uploads/2018/Set%2014/8216665_3.JPG</v>
      </c>
      <c r="AU4" s="15" t="str">
        <f>CONCATENATE("https://bata.lk/wp-content/uploads/2018/Set%2014/",A4,"_4.JPG")</f>
        <v>https://bata.lk/wp-content/uploads/2018/Set%2014/8216665_4.JPG</v>
      </c>
      <c r="AV4" s="15" t="str">
        <f>CONCATENATE(AR4,$AV$1,AS4,$AV$1,AT4,$AV$1,AU4)</f>
        <v>https://bata.lk/wp-content/uploads/2018/12/8216665_1.jpg,-https://bata.lk/wp-content/uploads/2018/Set%2014/8216665_2.JPG,-https://bata.lk/wp-content/uploads/2018/Set%2014/8216665_3.JPG,-https://bata.lk/wp-content/uploads/2018/Set%2014/8216665_4.JPG</v>
      </c>
    </row>
    <row r="5" spans="1:48" ht="16.8" customHeight="1" x14ac:dyDescent="0.3">
      <c r="A5" s="14">
        <v>8319114</v>
      </c>
      <c r="B5" s="15">
        <f>VLOOKUP(A5,[1]Sheet1!$F:$L,2,0)</f>
        <v>35</v>
      </c>
      <c r="C5" s="15">
        <f>VLOOKUP(A5,[1]Sheet1!$F:$L,2,0)</f>
        <v>35</v>
      </c>
      <c r="D5" s="15" t="e">
        <f>VLOOKUP(B5,[1]Sheet1!$F:$L,3,0)</f>
        <v>#N/A</v>
      </c>
      <c r="E5" s="15" t="str">
        <f>VLOOKUP(B5,[2]Sheet1!$A$1:$E$102,2,FALSE)</f>
        <v>Sport</v>
      </c>
      <c r="F5" s="15" t="str">
        <f>VLOOKUP(B5,[2]Sheet1!$A$1:$E$102,3,FALSE)</f>
        <v>Mens</v>
      </c>
      <c r="G5" s="15" t="str">
        <f>CONCATENATE("",B5,"0",C5)</f>
        <v>35035</v>
      </c>
      <c r="H5" s="15" t="e">
        <f>VLOOKUP(G5,[3]Sheet1!$D$1:$E$99,2,FALSE)</f>
        <v>#N/A</v>
      </c>
      <c r="I5" s="15">
        <f>VALUE(LEFT(A5,1))</f>
        <v>8</v>
      </c>
      <c r="J5" s="15">
        <f>VALUE(MID(A5,2,1))</f>
        <v>3</v>
      </c>
      <c r="K5" s="15">
        <f>VALUE(MID(A5,3,1))</f>
        <v>1</v>
      </c>
      <c r="L5" s="15">
        <f>VALUE(MID(A5,4,1))</f>
        <v>9</v>
      </c>
      <c r="M5" s="15">
        <f>VALUE(MID(A5,5,1))</f>
        <v>1</v>
      </c>
      <c r="N5" s="15" t="str">
        <f>MID(A5,6,3)</f>
        <v>14</v>
      </c>
      <c r="O5" s="15" t="str">
        <f>VLOOKUP(A5,[1]Sheet1!$F:$AC,5,0)</f>
        <v>DRIVE-4</v>
      </c>
      <c r="P5" s="15" t="str">
        <f>VLOOKUP(A5,[1]Sheet1!$F:$AC,8,0)</f>
        <v>B</v>
      </c>
      <c r="Q5" s="15" t="s">
        <v>744</v>
      </c>
      <c r="R5" s="15" t="s">
        <v>746</v>
      </c>
      <c r="S5" s="15" t="str">
        <f>VLOOKUP(K5,[3]Sheet2!$G:$H,2,FALSE)</f>
        <v>Synthetic</v>
      </c>
      <c r="T5" s="16"/>
      <c r="U5" s="16"/>
      <c r="V5" s="16"/>
      <c r="W5" s="17">
        <v>1</v>
      </c>
      <c r="X5" s="17">
        <v>2</v>
      </c>
      <c r="Y5" s="17">
        <v>3</v>
      </c>
      <c r="Z5" s="17">
        <v>2</v>
      </c>
      <c r="AA5" s="17">
        <v>2</v>
      </c>
      <c r="AB5" s="16">
        <f>SUM(T5:AA5)</f>
        <v>10</v>
      </c>
      <c r="AC5" s="16"/>
      <c r="AD5" s="16"/>
      <c r="AE5" s="16" t="s">
        <v>783</v>
      </c>
      <c r="AF5" s="16" t="s">
        <v>787</v>
      </c>
      <c r="AG5" s="16" t="s">
        <v>788</v>
      </c>
      <c r="AH5" s="16" t="s">
        <v>789</v>
      </c>
      <c r="AI5" s="16" t="s">
        <v>790</v>
      </c>
      <c r="AJ5" s="16" t="str">
        <f>CONCATENATE(AE5,",",AF5,",",AG5,",",AH5,",",AI5)</f>
        <v>Size-6,-Size-7,-Size-8,-Size-9,-Size-10</v>
      </c>
      <c r="AK5" s="15"/>
      <c r="AL5" s="15" t="s">
        <v>75</v>
      </c>
      <c r="AM5" s="15" t="str">
        <f>VLOOKUP(L5,[3]Sheet2!$A:$B,2,FALSE)</f>
        <v>Blue</v>
      </c>
      <c r="AN5" s="15" t="str">
        <f>CONCATENATE(Q5," ",AL5," ",AM5," ",R5)</f>
        <v>Footin Men's Blue Sports Shoes</v>
      </c>
      <c r="AO5" s="15" t="str">
        <f>CONCATENATE("&lt;h3&gt;","&lt;strong&gt;",AN5,"&lt;/strong&gt;","&lt;/h3&gt;","&lt;ul&gt;",
 "&lt;li&gt;","Article Code - *",A5,"&lt;/li&gt;","&lt;li&gt;","Gender - ",AL5,"&lt;/li&gt;","&lt;li&gt;","Type of Wear -",R5,"&lt;/li&gt;","&lt;li&gt;","Color - ",AM5,"&lt;/li&gt;"," &lt;li&gt;","Material -",S5,"&lt;/li&gt;","&lt;li&gt;","Brand - ",Q5,"&lt;/li&gt;",
" &lt;li&gt;Package include 1X pair of shoes&lt;/li&gt;",
"&lt;/ul&gt;")</f>
        <v>&lt;h3&gt;&lt;strong&gt;Footin Men's Blue Sports Shoes&lt;/strong&gt;&lt;/h3&gt;&lt;ul&gt;&lt;li&gt;Article Code - *8319114&lt;/li&gt;&lt;li&gt;Gender - Men's&lt;/li&gt;&lt;li&gt;Type of Wear -Sports Shoes&lt;/li&gt;&lt;li&gt;Color - Blue&lt;/li&gt; &lt;li&gt;Material -Synthetic&lt;/li&gt;&lt;li&gt;Brand - Footin&lt;/li&gt; &lt;li&gt;Package include 1X pair of shoes&lt;/li&gt;&lt;/ul&gt;</v>
      </c>
      <c r="AP5" s="15" t="s">
        <v>780</v>
      </c>
      <c r="AQ5" s="15">
        <f>VLOOKUP(A5,[1]Sheet1!$F:$R,10,0)</f>
        <v>3999</v>
      </c>
      <c r="AR5" s="15" t="str">
        <f>CONCATENATE("https://bata.lk/wp-content/uploads/2018/12/",A5,"_1.jpg")</f>
        <v>https://bata.lk/wp-content/uploads/2018/12/8319114_1.jpg</v>
      </c>
      <c r="AS5" s="15" t="str">
        <f>CONCATENATE("https://bata.lk/wp-content/uploads/2018/Set%2014/",A5,"_2.JPG")</f>
        <v>https://bata.lk/wp-content/uploads/2018/Set%2014/8319114_2.JPG</v>
      </c>
      <c r="AT5" s="15" t="str">
        <f>CONCATENATE("https://bata.lk/wp-content/uploads/2018/Set%2014/",A5,"_3.JPG")</f>
        <v>https://bata.lk/wp-content/uploads/2018/Set%2014/8319114_3.JPG</v>
      </c>
      <c r="AU5" s="15" t="str">
        <f>CONCATENATE("https://bata.lk/wp-content/uploads/2018/Set%2014/",A5,"_4.JPG")</f>
        <v>https://bata.lk/wp-content/uploads/2018/Set%2014/8319114_4.JPG</v>
      </c>
      <c r="AV5" s="15" t="str">
        <f>CONCATENATE(AR5,$AV$1,AS5,$AV$1,AT5,$AV$1,AU5)</f>
        <v>https://bata.lk/wp-content/uploads/2018/12/8319114_1.jpg,-https://bata.lk/wp-content/uploads/2018/Set%2014/8319114_2.JPG,-https://bata.lk/wp-content/uploads/2018/Set%2014/8319114_3.JPG,-https://bata.lk/wp-content/uploads/2018/Set%2014/8319114_4.JPG</v>
      </c>
    </row>
    <row r="6" spans="1:48" ht="16.8" customHeight="1" x14ac:dyDescent="0.3">
      <c r="A6" s="14">
        <v>8312115</v>
      </c>
      <c r="B6" s="15">
        <f>VLOOKUP(A6,[1]Sheet1!$F:$L,2,0)</f>
        <v>35</v>
      </c>
      <c r="C6" s="15">
        <f>VLOOKUP(A6,[1]Sheet1!$F:$L,2,0)</f>
        <v>35</v>
      </c>
      <c r="D6" s="15" t="e">
        <f>VLOOKUP(B6,[1]Sheet1!$F:$L,3,0)</f>
        <v>#N/A</v>
      </c>
      <c r="E6" s="15" t="str">
        <f>VLOOKUP(B6,[2]Sheet1!$A$1:$E$102,2,FALSE)</f>
        <v>Sport</v>
      </c>
      <c r="F6" s="15" t="str">
        <f>VLOOKUP(B6,[2]Sheet1!$A$1:$E$102,3,FALSE)</f>
        <v>Mens</v>
      </c>
      <c r="G6" s="15" t="str">
        <f>CONCATENATE("",B6,"0",C6)</f>
        <v>35035</v>
      </c>
      <c r="H6" s="15" t="e">
        <f>VLOOKUP(G6,[3]Sheet1!$D$1:$E$99,2,FALSE)</f>
        <v>#N/A</v>
      </c>
      <c r="I6" s="15">
        <f>VALUE(LEFT(A6,1))</f>
        <v>8</v>
      </c>
      <c r="J6" s="15">
        <f>VALUE(MID(A6,2,1))</f>
        <v>3</v>
      </c>
      <c r="K6" s="15">
        <f>VALUE(MID(A6,3,1))</f>
        <v>1</v>
      </c>
      <c r="L6" s="15">
        <f>VALUE(MID(A6,4,1))</f>
        <v>2</v>
      </c>
      <c r="M6" s="15">
        <f>VALUE(MID(A6,5,1))</f>
        <v>1</v>
      </c>
      <c r="N6" s="15" t="str">
        <f>MID(A6,6,3)</f>
        <v>15</v>
      </c>
      <c r="O6" s="15" t="str">
        <f>VLOOKUP(A6,[1]Sheet1!$F:$AC,5,0)</f>
        <v>DRIVE-5</v>
      </c>
      <c r="P6" s="15" t="str">
        <f>VLOOKUP(A6,[1]Sheet1!$F:$AC,8,0)</f>
        <v>B</v>
      </c>
      <c r="Q6" s="15" t="s">
        <v>744</v>
      </c>
      <c r="R6" s="15" t="s">
        <v>746</v>
      </c>
      <c r="S6" s="15" t="str">
        <f>VLOOKUP(K6,[3]Sheet2!$G:$H,2,FALSE)</f>
        <v>Synthetic</v>
      </c>
      <c r="T6" s="16"/>
      <c r="U6" s="16"/>
      <c r="V6" s="16"/>
      <c r="W6" s="17">
        <v>1</v>
      </c>
      <c r="X6" s="17">
        <v>2</v>
      </c>
      <c r="Y6" s="17">
        <v>3</v>
      </c>
      <c r="Z6" s="17">
        <v>2</v>
      </c>
      <c r="AA6" s="17">
        <v>2</v>
      </c>
      <c r="AB6" s="16">
        <f>SUM(T6:AA6)</f>
        <v>10</v>
      </c>
      <c r="AC6" s="16"/>
      <c r="AD6" s="16"/>
      <c r="AE6" s="16" t="s">
        <v>783</v>
      </c>
      <c r="AF6" s="16" t="s">
        <v>787</v>
      </c>
      <c r="AG6" s="16" t="s">
        <v>788</v>
      </c>
      <c r="AH6" s="16" t="s">
        <v>789</v>
      </c>
      <c r="AI6" s="16" t="s">
        <v>790</v>
      </c>
      <c r="AJ6" s="16" t="str">
        <f>CONCATENATE(AE6,",",AF6,",",AG6,",",AH6,",",AI6)</f>
        <v>Size-6,-Size-7,-Size-8,-Size-9,-Size-10</v>
      </c>
      <c r="AK6" s="15"/>
      <c r="AL6" s="15" t="s">
        <v>75</v>
      </c>
      <c r="AM6" s="15" t="str">
        <f>VLOOKUP(L6,[3]Sheet2!$A:$B,2,FALSE)</f>
        <v>Grey</v>
      </c>
      <c r="AN6" s="15" t="str">
        <f>CONCATENATE(Q6," ",AL6," ",AM6," ",R6)</f>
        <v>Footin Men's Grey Sports Shoes</v>
      </c>
      <c r="AO6" s="15" t="str">
        <f>CONCATENATE("&lt;h3&gt;","&lt;strong&gt;",AN6,"&lt;/strong&gt;","&lt;/h3&gt;","&lt;ul&gt;",
 "&lt;li&gt;","Article Code - *",A6,"&lt;/li&gt;","&lt;li&gt;","Gender - ",AL6,"&lt;/li&gt;","&lt;li&gt;","Type of Wear -",R6,"&lt;/li&gt;","&lt;li&gt;","Color - ",AM6,"&lt;/li&gt;"," &lt;li&gt;","Material -",S6,"&lt;/li&gt;","&lt;li&gt;","Brand - ",Q6,"&lt;/li&gt;",
" &lt;li&gt;Package include 1X pair of shoes&lt;/li&gt;",
"&lt;/ul&gt;")</f>
        <v>&lt;h3&gt;&lt;strong&gt;Footin Men's Grey Sports Shoes&lt;/strong&gt;&lt;/h3&gt;&lt;ul&gt;&lt;li&gt;Article Code - *8312115&lt;/li&gt;&lt;li&gt;Gender - Men's&lt;/li&gt;&lt;li&gt;Type of Wear -Sports Shoes&lt;/li&gt;&lt;li&gt;Color - Grey&lt;/li&gt; &lt;li&gt;Material -Synthetic&lt;/li&gt;&lt;li&gt;Brand - Footin&lt;/li&gt; &lt;li&gt;Package include 1X pair of shoes&lt;/li&gt;&lt;/ul&gt;</v>
      </c>
      <c r="AP6" s="15" t="s">
        <v>780</v>
      </c>
      <c r="AQ6" s="15">
        <f>VLOOKUP(A6,[1]Sheet1!$F:$R,10,0)</f>
        <v>3999</v>
      </c>
      <c r="AR6" s="15" t="str">
        <f>CONCATENATE("https://bata.lk/wp-content/uploads/2018/12/",A6,"_1.jpg")</f>
        <v>https://bata.lk/wp-content/uploads/2018/12/8312115_1.jpg</v>
      </c>
      <c r="AS6" s="15" t="str">
        <f>CONCATENATE("https://bata.lk/wp-content/uploads/2018/Set%2014/",A6,"_2.JPG")</f>
        <v>https://bata.lk/wp-content/uploads/2018/Set%2014/8312115_2.JPG</v>
      </c>
      <c r="AT6" s="15" t="str">
        <f>CONCATENATE("https://bata.lk/wp-content/uploads/2018/Set%2014/",A6,"_3.JPG")</f>
        <v>https://bata.lk/wp-content/uploads/2018/Set%2014/8312115_3.JPG</v>
      </c>
      <c r="AU6" s="15" t="str">
        <f>CONCATENATE("https://bata.lk/wp-content/uploads/2018/Set%2014/",A6,"_4.JPG")</f>
        <v>https://bata.lk/wp-content/uploads/2018/Set%2014/8312115_4.JPG</v>
      </c>
      <c r="AV6" s="15" t="str">
        <f>CONCATENATE(AR6,$AV$1,AS6,$AV$1,AT6,$AV$1,AU6)</f>
        <v>https://bata.lk/wp-content/uploads/2018/12/8312115_1.jpg,-https://bata.lk/wp-content/uploads/2018/Set%2014/8312115_2.JPG,-https://bata.lk/wp-content/uploads/2018/Set%2014/8312115_3.JPG,-https://bata.lk/wp-content/uploads/2018/Set%2014/8312115_4.JPG</v>
      </c>
    </row>
    <row r="7" spans="1:48" ht="16.8" customHeight="1" x14ac:dyDescent="0.3">
      <c r="A7" s="14">
        <v>8513557</v>
      </c>
      <c r="B7" s="15">
        <f>VLOOKUP(A7,[1]Sheet1!$F:$L,2,0)</f>
        <v>2</v>
      </c>
      <c r="C7" s="15">
        <f>VLOOKUP(A7,[1]Sheet1!$F:$L,2,0)</f>
        <v>2</v>
      </c>
      <c r="D7" s="15" t="e">
        <f>VLOOKUP(B7,[1]Sheet1!$F:$L,3,0)</f>
        <v>#N/A</v>
      </c>
      <c r="E7" s="15" t="str">
        <f>VLOOKUP(B7,[2]Sheet1!$A$1:$E$102,2,FALSE)</f>
        <v>Mens</v>
      </c>
      <c r="F7" s="15" t="str">
        <f>VLOOKUP(B7,[2]Sheet1!$A$1:$E$102,3,FALSE)</f>
        <v>Dress</v>
      </c>
      <c r="G7" s="15" t="str">
        <f>CONCATENATE("",B7,"0",C7)</f>
        <v>202</v>
      </c>
      <c r="H7" s="15" t="e">
        <f>VLOOKUP(G7,[3]Sheet1!$D$1:$E$99,2,FALSE)</f>
        <v>#N/A</v>
      </c>
      <c r="I7" s="15">
        <f>VALUE(LEFT(A7,1))</f>
        <v>8</v>
      </c>
      <c r="J7" s="15">
        <f>VALUE(MID(A7,2,1))</f>
        <v>5</v>
      </c>
      <c r="K7" s="15">
        <f>VALUE(MID(A7,3,1))</f>
        <v>1</v>
      </c>
      <c r="L7" s="15">
        <f>VALUE(MID(A7,4,1))</f>
        <v>3</v>
      </c>
      <c r="M7" s="15">
        <f>VALUE(MID(A7,5,1))</f>
        <v>5</v>
      </c>
      <c r="N7" s="15" t="str">
        <f>MID(A7,6,3)</f>
        <v>57</v>
      </c>
      <c r="O7" s="15" t="str">
        <f>VLOOKUP(A7,[1]Sheet1!$F:$AC,5,0)</f>
        <v>REMO</v>
      </c>
      <c r="P7" s="15" t="str">
        <f>VLOOKUP(A7,[1]Sheet1!$F:$AC,8,0)</f>
        <v>B</v>
      </c>
      <c r="Q7" s="15" t="str">
        <f>VLOOKUP(P7,[2]Sheet2!$J$1:$K$12,2,0)</f>
        <v>Bata</v>
      </c>
      <c r="R7" s="15" t="s">
        <v>57</v>
      </c>
      <c r="S7" s="15" t="str">
        <f>VLOOKUP(K7,[3]Sheet2!$G:$H,2,FALSE)</f>
        <v>Synthetic</v>
      </c>
      <c r="T7" s="16"/>
      <c r="U7" s="16"/>
      <c r="V7" s="16"/>
      <c r="W7" s="17">
        <v>2</v>
      </c>
      <c r="X7" s="17">
        <v>1</v>
      </c>
      <c r="Y7" s="17">
        <v>4</v>
      </c>
      <c r="Z7" s="17">
        <v>4</v>
      </c>
      <c r="AA7" s="17">
        <v>3</v>
      </c>
      <c r="AB7" s="16">
        <f>SUM(T7:AA7)</f>
        <v>14</v>
      </c>
      <c r="AC7" s="16"/>
      <c r="AD7" s="16"/>
      <c r="AE7" s="16" t="s">
        <v>783</v>
      </c>
      <c r="AF7" s="16" t="s">
        <v>787</v>
      </c>
      <c r="AG7" s="16" t="s">
        <v>788</v>
      </c>
      <c r="AH7" s="16" t="s">
        <v>789</v>
      </c>
      <c r="AI7" s="16" t="s">
        <v>790</v>
      </c>
      <c r="AJ7" s="16" t="str">
        <f>CONCATENATE(AE7,",",AF7,",",AG7,",",AH7,",",AI7)</f>
        <v>Size-6,-Size-7,-Size-8,-Size-9,-Size-10</v>
      </c>
      <c r="AK7" s="15"/>
      <c r="AL7" s="15" t="s">
        <v>75</v>
      </c>
      <c r="AM7" s="15" t="s">
        <v>748</v>
      </c>
      <c r="AN7" s="15" t="str">
        <f>CONCATENATE(Q7," ",AL7," ",AM7," ",R7)</f>
        <v>Bata Men's Tan Brown Formal Shoes</v>
      </c>
      <c r="AO7" s="15" t="str">
        <f>CONCATENATE("&lt;h3&gt;","&lt;strong&gt;",AN7,"&lt;/strong&gt;","&lt;/h3&gt;","&lt;ul&gt;",
 "&lt;li&gt;","Article Code - *",A7,"&lt;/li&gt;","&lt;li&gt;","Gender - ",AL7,"&lt;/li&gt;","&lt;li&gt;","Type of Wear -",R7,"&lt;/li&gt;","&lt;li&gt;","Color - ",AM7,"&lt;/li&gt;"," &lt;li&gt;","Material -",S7,"&lt;/li&gt;","&lt;li&gt;","Brand - ",Q7,"&lt;/li&gt;",
" &lt;li&gt;Package include 1X pair of shoes&lt;/li&gt;",
"&lt;/ul&gt;")</f>
        <v>&lt;h3&gt;&lt;strong&gt;Bata Men's Tan Brown Formal Shoes&lt;/strong&gt;&lt;/h3&gt;&lt;ul&gt;&lt;li&gt;Article Code - *8513557&lt;/li&gt;&lt;li&gt;Gender - Men's&lt;/li&gt;&lt;li&gt;Type of Wear -Formal Shoes&lt;/li&gt;&lt;li&gt;Color - Tan Brown&lt;/li&gt; &lt;li&gt;Material -Synthetic&lt;/li&gt;&lt;li&gt;Brand - Bata&lt;/li&gt; &lt;li&gt;Package include 1X pair of shoes&lt;/li&gt;&lt;/ul&gt;</v>
      </c>
      <c r="AP7" s="15" t="s">
        <v>776</v>
      </c>
      <c r="AQ7" s="15">
        <f>VLOOKUP(A7,[1]Sheet1!$F:$R,10,0)</f>
        <v>3999</v>
      </c>
      <c r="AR7" s="15" t="str">
        <f>CONCATENATE("https://bata.lk/wp-content/uploads/2018/12/",A7,"_1.jpg")</f>
        <v>https://bata.lk/wp-content/uploads/2018/12/8513557_1.jpg</v>
      </c>
      <c r="AS7" s="15" t="str">
        <f>CONCATENATE("https://bata.lk/wp-content/uploads/2018/Set%2014/",A7,"_2.JPG")</f>
        <v>https://bata.lk/wp-content/uploads/2018/Set%2014/8513557_2.JPG</v>
      </c>
      <c r="AT7" s="15" t="str">
        <f>CONCATENATE("https://bata.lk/wp-content/uploads/2018/Set%2014/",A7,"_3.JPG")</f>
        <v>https://bata.lk/wp-content/uploads/2018/Set%2014/8513557_3.JPG</v>
      </c>
      <c r="AU7" s="15" t="str">
        <f>CONCATENATE("https://bata.lk/wp-content/uploads/2018/Set%2014/",A7,"_4.JPG")</f>
        <v>https://bata.lk/wp-content/uploads/2018/Set%2014/8513557_4.JPG</v>
      </c>
      <c r="AV7" s="15" t="str">
        <f>CONCATENATE(AR7,$AV$1,AS7,$AV$1,AT7,$AV$1,AU7)</f>
        <v>https://bata.lk/wp-content/uploads/2018/12/8513557_1.jpg,-https://bata.lk/wp-content/uploads/2018/Set%2014/8513557_2.JPG,-https://bata.lk/wp-content/uploads/2018/Set%2014/8513557_3.JPG,-https://bata.lk/wp-content/uploads/2018/Set%2014/8513557_4.JPG</v>
      </c>
    </row>
    <row r="8" spans="1:48" ht="16.8" customHeight="1" x14ac:dyDescent="0.3">
      <c r="A8" s="14">
        <v>8514529</v>
      </c>
      <c r="B8" s="15">
        <f>VLOOKUP(A8,[1]Sheet1!$F:$L,2,0)</f>
        <v>2</v>
      </c>
      <c r="C8" s="15">
        <f>VLOOKUP(A8,[1]Sheet1!$F:$L,2,0)</f>
        <v>2</v>
      </c>
      <c r="D8" s="15" t="e">
        <f>VLOOKUP(B8,[1]Sheet1!$F:$L,3,0)</f>
        <v>#N/A</v>
      </c>
      <c r="E8" s="15" t="str">
        <f>VLOOKUP(B8,[2]Sheet1!$A$1:$E$102,2,FALSE)</f>
        <v>Mens</v>
      </c>
      <c r="F8" s="15" t="str">
        <f>VLOOKUP(B8,[2]Sheet1!$A$1:$E$102,3,FALSE)</f>
        <v>Dress</v>
      </c>
      <c r="G8" s="15" t="str">
        <f>CONCATENATE("",B8,"0",C8)</f>
        <v>202</v>
      </c>
      <c r="H8" s="15" t="e">
        <f>VLOOKUP(G8,[3]Sheet1!$D$1:$E$99,2,FALSE)</f>
        <v>#N/A</v>
      </c>
      <c r="I8" s="15">
        <f>VALUE(LEFT(A8,1))</f>
        <v>8</v>
      </c>
      <c r="J8" s="15">
        <f>VALUE(MID(A8,2,1))</f>
        <v>5</v>
      </c>
      <c r="K8" s="15">
        <f>VALUE(MID(A8,3,1))</f>
        <v>1</v>
      </c>
      <c r="L8" s="15">
        <f>VALUE(MID(A8,4,1))</f>
        <v>4</v>
      </c>
      <c r="M8" s="15">
        <f>VALUE(MID(A8,5,1))</f>
        <v>5</v>
      </c>
      <c r="N8" s="15" t="str">
        <f>MID(A8,6,3)</f>
        <v>29</v>
      </c>
      <c r="O8" s="15" t="str">
        <f>VLOOKUP(A8,[1]Sheet1!$F:$AC,5,0)</f>
        <v>REMO</v>
      </c>
      <c r="P8" s="15" t="str">
        <f>VLOOKUP(A8,[1]Sheet1!$F:$AC,8,0)</f>
        <v>B</v>
      </c>
      <c r="Q8" s="15" t="str">
        <f>VLOOKUP(P8,[2]Sheet2!$J$1:$K$12,2,0)</f>
        <v>Bata</v>
      </c>
      <c r="R8" s="15" t="s">
        <v>57</v>
      </c>
      <c r="S8" s="15" t="str">
        <f>VLOOKUP(K8,[3]Sheet2!$G:$H,2,FALSE)</f>
        <v>Synthetic</v>
      </c>
      <c r="T8" s="16"/>
      <c r="U8" s="16"/>
      <c r="V8" s="16"/>
      <c r="W8" s="17">
        <v>2</v>
      </c>
      <c r="X8" s="17">
        <v>1</v>
      </c>
      <c r="Y8" s="17">
        <v>4</v>
      </c>
      <c r="Z8" s="17">
        <v>4</v>
      </c>
      <c r="AA8" s="17">
        <v>3</v>
      </c>
      <c r="AB8" s="16">
        <f>SUM(T8:AA8)</f>
        <v>14</v>
      </c>
      <c r="AC8" s="16"/>
      <c r="AD8" s="16"/>
      <c r="AE8" s="16" t="s">
        <v>783</v>
      </c>
      <c r="AF8" s="16" t="s">
        <v>787</v>
      </c>
      <c r="AG8" s="16" t="s">
        <v>788</v>
      </c>
      <c r="AH8" s="16" t="s">
        <v>789</v>
      </c>
      <c r="AI8" s="16" t="s">
        <v>790</v>
      </c>
      <c r="AJ8" s="16" t="str">
        <f>CONCATENATE(AE8,",",AF8,",",AG8,",",AH8,",",AI8)</f>
        <v>Size-6,-Size-7,-Size-8,-Size-9,-Size-10</v>
      </c>
      <c r="AK8" s="15"/>
      <c r="AL8" s="15" t="s">
        <v>75</v>
      </c>
      <c r="AM8" s="15" t="str">
        <f>VLOOKUP(L8,[3]Sheet2!$A:$B,2,FALSE)</f>
        <v>Brown</v>
      </c>
      <c r="AN8" s="15" t="str">
        <f>CONCATENATE(Q8," ",AL8," ",AM8," ",R8)</f>
        <v>Bata Men's Brown Formal Shoes</v>
      </c>
      <c r="AO8" s="15" t="str">
        <f>CONCATENATE("&lt;h3&gt;","&lt;strong&gt;",AN8,"&lt;/strong&gt;","&lt;/h3&gt;","&lt;ul&gt;",
 "&lt;li&gt;","Article Code - *",A8,"&lt;/li&gt;","&lt;li&gt;","Gender - ",AL8,"&lt;/li&gt;","&lt;li&gt;","Type of Wear -",R8,"&lt;/li&gt;","&lt;li&gt;","Color - ",AM8,"&lt;/li&gt;"," &lt;li&gt;","Material -",S8,"&lt;/li&gt;","&lt;li&gt;","Brand - ",Q8,"&lt;/li&gt;",
" &lt;li&gt;Package include 1X pair of shoes&lt;/li&gt;",
"&lt;/ul&gt;")</f>
        <v>&lt;h3&gt;&lt;strong&gt;Bata Men's Brown Formal Shoes&lt;/strong&gt;&lt;/h3&gt;&lt;ul&gt;&lt;li&gt;Article Code - *8514529&lt;/li&gt;&lt;li&gt;Gender - Men's&lt;/li&gt;&lt;li&gt;Type of Wear -Formal Shoes&lt;/li&gt;&lt;li&gt;Color - Brown&lt;/li&gt; &lt;li&gt;Material -Synthetic&lt;/li&gt;&lt;li&gt;Brand - Bata&lt;/li&gt; &lt;li&gt;Package include 1X pair of shoes&lt;/li&gt;&lt;/ul&gt;</v>
      </c>
      <c r="AP8" s="15" t="s">
        <v>776</v>
      </c>
      <c r="AQ8" s="15">
        <f>VLOOKUP(A8,[1]Sheet1!$F:$R,10,0)</f>
        <v>3499</v>
      </c>
      <c r="AR8" s="15" t="str">
        <f>CONCATENATE("https://bata.lk/wp-content/uploads/2018/12/",A8,"_1.jpg")</f>
        <v>https://bata.lk/wp-content/uploads/2018/12/8514529_1.jpg</v>
      </c>
      <c r="AS8" s="15" t="str">
        <f>CONCATENATE("https://bata.lk/wp-content/uploads/2018/Set%2014/",A8,"_2.JPG")</f>
        <v>https://bata.lk/wp-content/uploads/2018/Set%2014/8514529_2.JPG</v>
      </c>
      <c r="AT8" s="15" t="str">
        <f>CONCATENATE("https://bata.lk/wp-content/uploads/2018/Set%2014/",A8,"_3.JPG")</f>
        <v>https://bata.lk/wp-content/uploads/2018/Set%2014/8514529_3.JPG</v>
      </c>
      <c r="AU8" s="15" t="str">
        <f>CONCATENATE("https://bata.lk/wp-content/uploads/2018/Set%2014/",A8,"_4.JPG")</f>
        <v>https://bata.lk/wp-content/uploads/2018/Set%2014/8514529_4.JPG</v>
      </c>
      <c r="AV8" s="15" t="str">
        <f>CONCATENATE(AR8,$AV$1,AS8,$AV$1,AT8,$AV$1,AU8)</f>
        <v>https://bata.lk/wp-content/uploads/2018/12/8514529_1.jpg,-https://bata.lk/wp-content/uploads/2018/Set%2014/8514529_2.JPG,-https://bata.lk/wp-content/uploads/2018/Set%2014/8514529_3.JPG,-https://bata.lk/wp-content/uploads/2018/Set%2014/8514529_4.JPG</v>
      </c>
    </row>
    <row r="9" spans="1:48" ht="16.8" customHeight="1" x14ac:dyDescent="0.3">
      <c r="A9" s="14">
        <v>8516529</v>
      </c>
      <c r="B9" s="15">
        <f>VLOOKUP(A9,[1]Sheet1!$F:$L,2,0)</f>
        <v>2</v>
      </c>
      <c r="C9" s="15">
        <f>VLOOKUP(A9,[1]Sheet1!$F:$L,2,0)</f>
        <v>2</v>
      </c>
      <c r="D9" s="15" t="e">
        <f>VLOOKUP(B9,[1]Sheet1!$F:$L,3,0)</f>
        <v>#N/A</v>
      </c>
      <c r="E9" s="15" t="str">
        <f>VLOOKUP(B9,[2]Sheet1!$A$1:$E$102,2,FALSE)</f>
        <v>Mens</v>
      </c>
      <c r="F9" s="15" t="str">
        <f>VLOOKUP(B9,[2]Sheet1!$A$1:$E$102,3,FALSE)</f>
        <v>Dress</v>
      </c>
      <c r="G9" s="15" t="str">
        <f>CONCATENATE("",B9,"0",C9)</f>
        <v>202</v>
      </c>
      <c r="H9" s="15" t="e">
        <f>VLOOKUP(G9,[3]Sheet1!$D$1:$E$99,2,FALSE)</f>
        <v>#N/A</v>
      </c>
      <c r="I9" s="15">
        <f>VALUE(LEFT(A9,1))</f>
        <v>8</v>
      </c>
      <c r="J9" s="15">
        <f>VALUE(MID(A9,2,1))</f>
        <v>5</v>
      </c>
      <c r="K9" s="15">
        <f>VALUE(MID(A9,3,1))</f>
        <v>1</v>
      </c>
      <c r="L9" s="15">
        <f>VALUE(MID(A9,4,1))</f>
        <v>6</v>
      </c>
      <c r="M9" s="15">
        <f>VALUE(MID(A9,5,1))</f>
        <v>5</v>
      </c>
      <c r="N9" s="15" t="str">
        <f>MID(A9,6,3)</f>
        <v>29</v>
      </c>
      <c r="O9" s="15" t="str">
        <f>VLOOKUP(A9,[1]Sheet1!$F:$AC,5,0)</f>
        <v>REMO</v>
      </c>
      <c r="P9" s="15" t="str">
        <f>VLOOKUP(A9,[1]Sheet1!$F:$AC,8,0)</f>
        <v>B</v>
      </c>
      <c r="Q9" s="15" t="str">
        <f>VLOOKUP(P9,[2]Sheet2!$J$1:$K$12,2,0)</f>
        <v>Bata</v>
      </c>
      <c r="R9" s="15" t="s">
        <v>57</v>
      </c>
      <c r="S9" s="15" t="str">
        <f>VLOOKUP(K9,[3]Sheet2!$G:$H,2,FALSE)</f>
        <v>Synthetic</v>
      </c>
      <c r="T9" s="16"/>
      <c r="U9" s="16"/>
      <c r="V9" s="16"/>
      <c r="W9" s="17">
        <v>2</v>
      </c>
      <c r="X9" s="17">
        <v>1</v>
      </c>
      <c r="Y9" s="17">
        <v>4</v>
      </c>
      <c r="Z9" s="17">
        <v>4</v>
      </c>
      <c r="AA9" s="17">
        <v>3</v>
      </c>
      <c r="AB9" s="16">
        <f>SUM(T9:AA9)</f>
        <v>14</v>
      </c>
      <c r="AC9" s="16"/>
      <c r="AD9" s="16"/>
      <c r="AE9" s="16" t="s">
        <v>783</v>
      </c>
      <c r="AF9" s="16" t="s">
        <v>787</v>
      </c>
      <c r="AG9" s="16" t="s">
        <v>788</v>
      </c>
      <c r="AH9" s="16" t="s">
        <v>789</v>
      </c>
      <c r="AI9" s="16" t="s">
        <v>790</v>
      </c>
      <c r="AJ9" s="16" t="str">
        <f>CONCATENATE(AE9,",",AF9,",",AG9,",",AH9,",",AI9)</f>
        <v>Size-6,-Size-7,-Size-8,-Size-9,-Size-10</v>
      </c>
      <c r="AK9" s="15"/>
      <c r="AL9" s="15" t="s">
        <v>75</v>
      </c>
      <c r="AM9" s="15" t="str">
        <f>VLOOKUP(L9,[3]Sheet2!$A:$B,2,FALSE)</f>
        <v>Black</v>
      </c>
      <c r="AN9" s="15" t="str">
        <f>CONCATENATE(Q9," ",AL9," ",AM9," ",R9)</f>
        <v>Bata Men's Black Formal Shoes</v>
      </c>
      <c r="AO9" s="15" t="str">
        <f>CONCATENATE("&lt;h3&gt;","&lt;strong&gt;",AN9,"&lt;/strong&gt;","&lt;/h3&gt;","&lt;ul&gt;",
 "&lt;li&gt;","Article Code - *",A9,"&lt;/li&gt;","&lt;li&gt;","Gender - ",AL9,"&lt;/li&gt;","&lt;li&gt;","Type of Wear -",R9,"&lt;/li&gt;","&lt;li&gt;","Color - ",AM9,"&lt;/li&gt;"," &lt;li&gt;","Material -",S9,"&lt;/li&gt;","&lt;li&gt;","Brand - ",Q9,"&lt;/li&gt;",
" &lt;li&gt;Package include 1X pair of shoes&lt;/li&gt;",
"&lt;/ul&gt;")</f>
        <v>&lt;h3&gt;&lt;strong&gt;Bata Men's Black Formal Shoes&lt;/strong&gt;&lt;/h3&gt;&lt;ul&gt;&lt;li&gt;Article Code - *8516529&lt;/li&gt;&lt;li&gt;Gender - Men's&lt;/li&gt;&lt;li&gt;Type of Wear -Formal Shoes&lt;/li&gt;&lt;li&gt;Color - Black&lt;/li&gt; &lt;li&gt;Material -Synthetic&lt;/li&gt;&lt;li&gt;Brand - Bata&lt;/li&gt; &lt;li&gt;Package include 1X pair of shoes&lt;/li&gt;&lt;/ul&gt;</v>
      </c>
      <c r="AP9" s="15" t="s">
        <v>776</v>
      </c>
      <c r="AQ9" s="15">
        <f>VLOOKUP(A9,[1]Sheet1!$F:$R,10,0)</f>
        <v>3499</v>
      </c>
      <c r="AR9" s="15" t="str">
        <f>CONCATENATE("https://bata.lk/wp-content/uploads/2018/12/",A9,"_1.jpg")</f>
        <v>https://bata.lk/wp-content/uploads/2018/12/8516529_1.jpg</v>
      </c>
      <c r="AS9" s="15" t="str">
        <f>CONCATENATE("https://bata.lk/wp-content/uploads/2018/Set%2014/",A9,"_2.JPG")</f>
        <v>https://bata.lk/wp-content/uploads/2018/Set%2014/8516529_2.JPG</v>
      </c>
      <c r="AT9" s="15" t="str">
        <f>CONCATENATE("https://bata.lk/wp-content/uploads/2018/Set%2014/",A9,"_3.JPG")</f>
        <v>https://bata.lk/wp-content/uploads/2018/Set%2014/8516529_3.JPG</v>
      </c>
      <c r="AU9" s="15" t="str">
        <f>CONCATENATE("https://bata.lk/wp-content/uploads/2018/Set%2014/",A9,"_4.JPG")</f>
        <v>https://bata.lk/wp-content/uploads/2018/Set%2014/8516529_4.JPG</v>
      </c>
      <c r="AV9" s="15" t="str">
        <f>CONCATENATE(AR9,$AV$1,AS9,$AV$1,AT9,$AV$1,AU9)</f>
        <v>https://bata.lk/wp-content/uploads/2018/12/8516529_1.jpg,-https://bata.lk/wp-content/uploads/2018/Set%2014/8516529_2.JPG,-https://bata.lk/wp-content/uploads/2018/Set%2014/8516529_3.JPG,-https://bata.lk/wp-content/uploads/2018/Set%2014/8516529_4.JPG</v>
      </c>
    </row>
    <row r="10" spans="1:48" ht="16.8" customHeight="1" x14ac:dyDescent="0.3">
      <c r="A10" s="14">
        <v>8516550</v>
      </c>
      <c r="B10" s="15">
        <f>VLOOKUP(A10,[1]Sheet1!$F:$L,2,0)</f>
        <v>2</v>
      </c>
      <c r="C10" s="15">
        <f>VLOOKUP(A10,[1]Sheet1!$F:$L,2,0)</f>
        <v>2</v>
      </c>
      <c r="D10" s="15" t="e">
        <f>VLOOKUP(B10,[1]Sheet1!$F:$L,3,0)</f>
        <v>#N/A</v>
      </c>
      <c r="E10" s="15" t="str">
        <f>VLOOKUP(B10,[2]Sheet1!$A$1:$E$102,2,FALSE)</f>
        <v>Mens</v>
      </c>
      <c r="F10" s="15" t="str">
        <f>VLOOKUP(B10,[2]Sheet1!$A$1:$E$102,3,FALSE)</f>
        <v>Dress</v>
      </c>
      <c r="G10" s="15" t="str">
        <f>CONCATENATE("",B10,"0",C10)</f>
        <v>202</v>
      </c>
      <c r="H10" s="15" t="e">
        <f>VLOOKUP(G10,[3]Sheet1!$D$1:$E$99,2,FALSE)</f>
        <v>#N/A</v>
      </c>
      <c r="I10" s="15">
        <f>VALUE(LEFT(A10,1))</f>
        <v>8</v>
      </c>
      <c r="J10" s="15">
        <f>VALUE(MID(A10,2,1))</f>
        <v>5</v>
      </c>
      <c r="K10" s="15">
        <f>VALUE(MID(A10,3,1))</f>
        <v>1</v>
      </c>
      <c r="L10" s="15">
        <f>VALUE(MID(A10,4,1))</f>
        <v>6</v>
      </c>
      <c r="M10" s="15">
        <f>VALUE(MID(A10,5,1))</f>
        <v>5</v>
      </c>
      <c r="N10" s="15" t="str">
        <f>MID(A10,6,3)</f>
        <v>50</v>
      </c>
      <c r="O10" s="15" t="str">
        <f>VLOOKUP(A10,[1]Sheet1!$F:$AC,5,0)</f>
        <v>REMO</v>
      </c>
      <c r="P10" s="15" t="str">
        <f>VLOOKUP(A10,[1]Sheet1!$F:$AC,8,0)</f>
        <v>B</v>
      </c>
      <c r="Q10" s="15" t="str">
        <f>VLOOKUP(P10,[2]Sheet2!$J$1:$K$12,2,0)</f>
        <v>Bata</v>
      </c>
      <c r="R10" s="15" t="s">
        <v>57</v>
      </c>
      <c r="S10" s="15" t="str">
        <f>VLOOKUP(K10,[3]Sheet2!$G:$H,2,FALSE)</f>
        <v>Synthetic</v>
      </c>
      <c r="T10" s="16"/>
      <c r="U10" s="16"/>
      <c r="V10" s="16"/>
      <c r="W10" s="17">
        <v>2</v>
      </c>
      <c r="X10" s="17">
        <v>1</v>
      </c>
      <c r="Y10" s="17">
        <v>4</v>
      </c>
      <c r="Z10" s="17">
        <v>4</v>
      </c>
      <c r="AA10" s="17">
        <v>3</v>
      </c>
      <c r="AB10" s="16">
        <f>SUM(T10:AA10)</f>
        <v>14</v>
      </c>
      <c r="AC10" s="16"/>
      <c r="AD10" s="16"/>
      <c r="AE10" s="16" t="s">
        <v>783</v>
      </c>
      <c r="AF10" s="16" t="s">
        <v>787</v>
      </c>
      <c r="AG10" s="16" t="s">
        <v>788</v>
      </c>
      <c r="AH10" s="16" t="s">
        <v>789</v>
      </c>
      <c r="AI10" s="16" t="s">
        <v>790</v>
      </c>
      <c r="AJ10" s="16" t="str">
        <f>CONCATENATE(AE10,",",AF10,",",AG10,",",AH10,",",AI10)</f>
        <v>Size-6,-Size-7,-Size-8,-Size-9,-Size-10</v>
      </c>
      <c r="AK10" s="15"/>
      <c r="AL10" s="15" t="s">
        <v>75</v>
      </c>
      <c r="AM10" s="15" t="str">
        <f>VLOOKUP(L10,[3]Sheet2!$A:$B,2,FALSE)</f>
        <v>Black</v>
      </c>
      <c r="AN10" s="15" t="str">
        <f>CONCATENATE(Q10," ",AL10," ",AM10," ",R10)</f>
        <v>Bata Men's Black Formal Shoes</v>
      </c>
      <c r="AO10" s="15" t="str">
        <f>CONCATENATE("&lt;h3&gt;","&lt;strong&gt;",AN10,"&lt;/strong&gt;","&lt;/h3&gt;","&lt;ul&gt;",
 "&lt;li&gt;","Article Code - *",A10,"&lt;/li&gt;","&lt;li&gt;","Gender - ",AL10,"&lt;/li&gt;","&lt;li&gt;","Type of Wear -",R10,"&lt;/li&gt;","&lt;li&gt;","Color - ",AM10,"&lt;/li&gt;"," &lt;li&gt;","Material -",S10,"&lt;/li&gt;","&lt;li&gt;","Brand - ",Q10,"&lt;/li&gt;",
" &lt;li&gt;Package include 1X pair of shoes&lt;/li&gt;",
"&lt;/ul&gt;")</f>
        <v>&lt;h3&gt;&lt;strong&gt;Bata Men's Black Formal Shoes&lt;/strong&gt;&lt;/h3&gt;&lt;ul&gt;&lt;li&gt;Article Code - *8516550&lt;/li&gt;&lt;li&gt;Gender - Men's&lt;/li&gt;&lt;li&gt;Type of Wear -Formal Shoes&lt;/li&gt;&lt;li&gt;Color - Black&lt;/li&gt; &lt;li&gt;Material -Synthetic&lt;/li&gt;&lt;li&gt;Brand - Bata&lt;/li&gt; &lt;li&gt;Package include 1X pair of shoes&lt;/li&gt;&lt;/ul&gt;</v>
      </c>
      <c r="AP10" s="15" t="s">
        <v>776</v>
      </c>
      <c r="AQ10" s="15">
        <f>VLOOKUP(A10,[1]Sheet1!$F:$R,10,0)</f>
        <v>3499</v>
      </c>
      <c r="AR10" s="15" t="str">
        <f>CONCATENATE("https://bata.lk/wp-content/uploads/2018/12/",A10,"_1.jpg")</f>
        <v>https://bata.lk/wp-content/uploads/2018/12/8516550_1.jpg</v>
      </c>
      <c r="AS10" s="15" t="str">
        <f>CONCATENATE("https://bata.lk/wp-content/uploads/2018/Set%2014/",A10,"_2.JPG")</f>
        <v>https://bata.lk/wp-content/uploads/2018/Set%2014/8516550_2.JPG</v>
      </c>
      <c r="AT10" s="15" t="str">
        <f>CONCATENATE("https://bata.lk/wp-content/uploads/2018/Set%2014/",A10,"_3.JPG")</f>
        <v>https://bata.lk/wp-content/uploads/2018/Set%2014/8516550_3.JPG</v>
      </c>
      <c r="AU10" s="15" t="str">
        <f>CONCATENATE("https://bata.lk/wp-content/uploads/2018/Set%2014/",A10,"_4.JPG")</f>
        <v>https://bata.lk/wp-content/uploads/2018/Set%2014/8516550_4.JPG</v>
      </c>
      <c r="AV10" s="15" t="str">
        <f>CONCATENATE(AR10,$AV$1,AS10,$AV$1,AT10,$AV$1,AU10)</f>
        <v>https://bata.lk/wp-content/uploads/2018/12/8516550_1.jpg,-https://bata.lk/wp-content/uploads/2018/Set%2014/8516550_2.JPG,-https://bata.lk/wp-content/uploads/2018/Set%2014/8516550_3.JPG,-https://bata.lk/wp-content/uploads/2018/Set%2014/8516550_4.JPG</v>
      </c>
    </row>
    <row r="11" spans="1:48" ht="16.8" customHeight="1" x14ac:dyDescent="0.3">
      <c r="A11" s="14">
        <v>8516557</v>
      </c>
      <c r="B11" s="15">
        <f>VLOOKUP(A11,[1]Sheet1!$F:$L,2,0)</f>
        <v>2</v>
      </c>
      <c r="C11" s="15">
        <f>VLOOKUP(A11,[1]Sheet1!$F:$L,2,0)</f>
        <v>2</v>
      </c>
      <c r="D11" s="15" t="e">
        <f>VLOOKUP(B11,[1]Sheet1!$F:$L,3,0)</f>
        <v>#N/A</v>
      </c>
      <c r="E11" s="15" t="str">
        <f>VLOOKUP(B11,[2]Sheet1!$A$1:$E$102,2,FALSE)</f>
        <v>Mens</v>
      </c>
      <c r="F11" s="15" t="str">
        <f>VLOOKUP(B11,[2]Sheet1!$A$1:$E$102,3,FALSE)</f>
        <v>Dress</v>
      </c>
      <c r="G11" s="15" t="str">
        <f>CONCATENATE("",B11,"0",C11)</f>
        <v>202</v>
      </c>
      <c r="H11" s="15" t="e">
        <f>VLOOKUP(G11,[3]Sheet1!$D$1:$E$99,2,FALSE)</f>
        <v>#N/A</v>
      </c>
      <c r="I11" s="15">
        <f>VALUE(LEFT(A11,1))</f>
        <v>8</v>
      </c>
      <c r="J11" s="15">
        <f>VALUE(MID(A11,2,1))</f>
        <v>5</v>
      </c>
      <c r="K11" s="15">
        <f>VALUE(MID(A11,3,1))</f>
        <v>1</v>
      </c>
      <c r="L11" s="15">
        <f>VALUE(MID(A11,4,1))</f>
        <v>6</v>
      </c>
      <c r="M11" s="15">
        <f>VALUE(MID(A11,5,1))</f>
        <v>5</v>
      </c>
      <c r="N11" s="15" t="str">
        <f>MID(A11,6,3)</f>
        <v>57</v>
      </c>
      <c r="O11" s="15" t="str">
        <f>VLOOKUP(A11,[1]Sheet1!$F:$AC,5,0)</f>
        <v>REMO</v>
      </c>
      <c r="P11" s="15" t="str">
        <f>VLOOKUP(A11,[1]Sheet1!$F:$AC,8,0)</f>
        <v>B</v>
      </c>
      <c r="Q11" s="15" t="str">
        <f>VLOOKUP(P11,[2]Sheet2!$J$1:$K$12,2,0)</f>
        <v>Bata</v>
      </c>
      <c r="R11" s="15" t="s">
        <v>57</v>
      </c>
      <c r="S11" s="15" t="str">
        <f>VLOOKUP(K11,[3]Sheet2!$G:$H,2,FALSE)</f>
        <v>Synthetic</v>
      </c>
      <c r="T11" s="16"/>
      <c r="U11" s="16"/>
      <c r="V11" s="16"/>
      <c r="W11" s="17">
        <v>2</v>
      </c>
      <c r="X11" s="17">
        <v>1</v>
      </c>
      <c r="Y11" s="17">
        <v>4</v>
      </c>
      <c r="Z11" s="17">
        <v>4</v>
      </c>
      <c r="AA11" s="17">
        <v>3</v>
      </c>
      <c r="AB11" s="16">
        <f>SUM(T11:AA11)</f>
        <v>14</v>
      </c>
      <c r="AC11" s="16"/>
      <c r="AD11" s="16"/>
      <c r="AE11" s="16" t="s">
        <v>783</v>
      </c>
      <c r="AF11" s="16" t="s">
        <v>787</v>
      </c>
      <c r="AG11" s="16" t="s">
        <v>788</v>
      </c>
      <c r="AH11" s="16" t="s">
        <v>789</v>
      </c>
      <c r="AI11" s="16" t="s">
        <v>790</v>
      </c>
      <c r="AJ11" s="16" t="str">
        <f>CONCATENATE(AE11,",",AF11,",",AG11,",",AH11,",",AI11)</f>
        <v>Size-6,-Size-7,-Size-8,-Size-9,-Size-10</v>
      </c>
      <c r="AK11" s="15"/>
      <c r="AL11" s="15" t="s">
        <v>75</v>
      </c>
      <c r="AM11" s="15" t="str">
        <f>VLOOKUP(L11,[3]Sheet2!$A:$B,2,FALSE)</f>
        <v>Black</v>
      </c>
      <c r="AN11" s="15" t="str">
        <f>CONCATENATE(Q11," ",AL11," ",AM11," ",R11)</f>
        <v>Bata Men's Black Formal Shoes</v>
      </c>
      <c r="AO11" s="15" t="str">
        <f>CONCATENATE("&lt;h3&gt;","&lt;strong&gt;",AN11,"&lt;/strong&gt;","&lt;/h3&gt;","&lt;ul&gt;",
 "&lt;li&gt;","Article Code - *",A11,"&lt;/li&gt;","&lt;li&gt;","Gender - ",AL11,"&lt;/li&gt;","&lt;li&gt;","Type of Wear -",R11,"&lt;/li&gt;","&lt;li&gt;","Color - ",AM11,"&lt;/li&gt;"," &lt;li&gt;","Material -",S11,"&lt;/li&gt;","&lt;li&gt;","Brand - ",Q11,"&lt;/li&gt;",
" &lt;li&gt;Package include 1X pair of shoes&lt;/li&gt;",
"&lt;/ul&gt;")</f>
        <v>&lt;h3&gt;&lt;strong&gt;Bata Men's Black Formal Shoes&lt;/strong&gt;&lt;/h3&gt;&lt;ul&gt;&lt;li&gt;Article Code - *8516557&lt;/li&gt;&lt;li&gt;Gender - Men's&lt;/li&gt;&lt;li&gt;Type of Wear -Formal Shoes&lt;/li&gt;&lt;li&gt;Color - Black&lt;/li&gt; &lt;li&gt;Material -Synthetic&lt;/li&gt;&lt;li&gt;Brand - Bata&lt;/li&gt; &lt;li&gt;Package include 1X pair of shoes&lt;/li&gt;&lt;/ul&gt;</v>
      </c>
      <c r="AP11" s="15" t="s">
        <v>776</v>
      </c>
      <c r="AQ11" s="15">
        <f>VLOOKUP(A11,[1]Sheet1!$F:$R,10,0)</f>
        <v>3999</v>
      </c>
      <c r="AR11" s="15" t="str">
        <f>CONCATENATE("https://bata.lk/wp-content/uploads/2018/12/",A11,"_1.jpg")</f>
        <v>https://bata.lk/wp-content/uploads/2018/12/8516557_1.jpg</v>
      </c>
      <c r="AS11" s="15" t="str">
        <f>CONCATENATE("https://bata.lk/wp-content/uploads/2018/Set%2014/",A11,"_2.JPG")</f>
        <v>https://bata.lk/wp-content/uploads/2018/Set%2014/8516557_2.JPG</v>
      </c>
      <c r="AT11" s="15" t="str">
        <f>CONCATENATE("https://bata.lk/wp-content/uploads/2018/Set%2014/",A11,"_3.JPG")</f>
        <v>https://bata.lk/wp-content/uploads/2018/Set%2014/8516557_3.JPG</v>
      </c>
      <c r="AU11" s="15" t="str">
        <f>CONCATENATE("https://bata.lk/wp-content/uploads/2018/Set%2014/",A11,"_4.JPG")</f>
        <v>https://bata.lk/wp-content/uploads/2018/Set%2014/8516557_4.JPG</v>
      </c>
      <c r="AV11" s="15" t="str">
        <f>CONCATENATE(AR11,$AV$1,AS11,$AV$1,AT11,$AV$1,AU11)</f>
        <v>https://bata.lk/wp-content/uploads/2018/12/8516557_1.jpg,-https://bata.lk/wp-content/uploads/2018/Set%2014/8516557_2.JPG,-https://bata.lk/wp-content/uploads/2018/Set%2014/8516557_3.JPG,-https://bata.lk/wp-content/uploads/2018/Set%2014/8516557_4.JPG</v>
      </c>
    </row>
    <row r="12" spans="1:48" ht="16.8" customHeight="1" x14ac:dyDescent="0.3">
      <c r="A12" s="14">
        <v>8516766</v>
      </c>
      <c r="B12" s="15">
        <f>VLOOKUP(A12,[1]Sheet1!$F:$L,2,0)</f>
        <v>2</v>
      </c>
      <c r="C12" s="15">
        <f>VLOOKUP(A12,[1]Sheet1!$F:$L,2,0)</f>
        <v>2</v>
      </c>
      <c r="D12" s="15" t="e">
        <f>VLOOKUP(B12,[1]Sheet1!$F:$L,3,0)</f>
        <v>#N/A</v>
      </c>
      <c r="E12" s="15" t="str">
        <f>VLOOKUP(B12,[2]Sheet1!$A$1:$E$102,2,FALSE)</f>
        <v>Mens</v>
      </c>
      <c r="F12" s="15" t="str">
        <f>VLOOKUP(B12,[2]Sheet1!$A$1:$E$102,3,FALSE)</f>
        <v>Dress</v>
      </c>
      <c r="G12" s="15" t="str">
        <f>CONCATENATE("",B12,"0",C12)</f>
        <v>202</v>
      </c>
      <c r="H12" s="15" t="e">
        <f>VLOOKUP(G12,[3]Sheet1!$D$1:$E$99,2,FALSE)</f>
        <v>#N/A</v>
      </c>
      <c r="I12" s="15">
        <f>VALUE(LEFT(A12,1))</f>
        <v>8</v>
      </c>
      <c r="J12" s="15">
        <f>VALUE(MID(A12,2,1))</f>
        <v>5</v>
      </c>
      <c r="K12" s="15">
        <f>VALUE(MID(A12,3,1))</f>
        <v>1</v>
      </c>
      <c r="L12" s="15">
        <f>VALUE(MID(A12,4,1))</f>
        <v>6</v>
      </c>
      <c r="M12" s="15">
        <f>VALUE(MID(A12,5,1))</f>
        <v>7</v>
      </c>
      <c r="N12" s="15" t="str">
        <f>MID(A12,6,3)</f>
        <v>66</v>
      </c>
      <c r="O12" s="15" t="str">
        <f>VLOOKUP(A12,[1]Sheet1!$F:$AC,5,0)</f>
        <v>REMO</v>
      </c>
      <c r="P12" s="15" t="str">
        <f>VLOOKUP(A12,[1]Sheet1!$F:$AC,8,0)</f>
        <v>B</v>
      </c>
      <c r="Q12" s="15" t="str">
        <f>VLOOKUP(P12,[2]Sheet2!$J$1:$K$12,2,0)</f>
        <v>Bata</v>
      </c>
      <c r="R12" s="15" t="s">
        <v>57</v>
      </c>
      <c r="S12" s="15" t="str">
        <f>VLOOKUP(K12,[3]Sheet2!$G:$H,2,FALSE)</f>
        <v>Synthetic</v>
      </c>
      <c r="T12" s="16"/>
      <c r="U12" s="16"/>
      <c r="V12" s="16"/>
      <c r="W12" s="17">
        <v>2</v>
      </c>
      <c r="X12" s="17">
        <v>1</v>
      </c>
      <c r="Y12" s="17">
        <v>4</v>
      </c>
      <c r="Z12" s="17">
        <v>4</v>
      </c>
      <c r="AA12" s="17">
        <v>3</v>
      </c>
      <c r="AB12" s="16">
        <f>SUM(T12:AA12)</f>
        <v>14</v>
      </c>
      <c r="AC12" s="16"/>
      <c r="AD12" s="16"/>
      <c r="AE12" s="16" t="s">
        <v>783</v>
      </c>
      <c r="AF12" s="16" t="s">
        <v>787</v>
      </c>
      <c r="AG12" s="16" t="s">
        <v>788</v>
      </c>
      <c r="AH12" s="16" t="s">
        <v>789</v>
      </c>
      <c r="AI12" s="16" t="s">
        <v>790</v>
      </c>
      <c r="AJ12" s="16" t="str">
        <f>CONCATENATE(AE12,",",AF12,",",AG12,",",AH12,",",AI12)</f>
        <v>Size-6,-Size-7,-Size-8,-Size-9,-Size-10</v>
      </c>
      <c r="AK12" s="15"/>
      <c r="AL12" s="15" t="s">
        <v>75</v>
      </c>
      <c r="AM12" s="15" t="str">
        <f>VLOOKUP(L12,[3]Sheet2!$A:$B,2,FALSE)</f>
        <v>Black</v>
      </c>
      <c r="AN12" s="15" t="str">
        <f>CONCATENATE(Q12," ",AL12," ",AM12," ",R12)</f>
        <v>Bata Men's Black Formal Shoes</v>
      </c>
      <c r="AO12" s="15" t="str">
        <f>CONCATENATE("&lt;h3&gt;","&lt;strong&gt;",AN12,"&lt;/strong&gt;","&lt;/h3&gt;","&lt;ul&gt;",
 "&lt;li&gt;","Article Code - *",A12,"&lt;/li&gt;","&lt;li&gt;","Gender - ",AL12,"&lt;/li&gt;","&lt;li&gt;","Type of Wear -",R12,"&lt;/li&gt;","&lt;li&gt;","Color - ",AM12,"&lt;/li&gt;"," &lt;li&gt;","Material -",S12,"&lt;/li&gt;","&lt;li&gt;","Brand - ",Q12,"&lt;/li&gt;",
" &lt;li&gt;Package include 1X pair of shoes&lt;/li&gt;",
"&lt;/ul&gt;")</f>
        <v>&lt;h3&gt;&lt;strong&gt;Bata Men's Black Formal Shoes&lt;/strong&gt;&lt;/h3&gt;&lt;ul&gt;&lt;li&gt;Article Code - *8516766&lt;/li&gt;&lt;li&gt;Gender - Men's&lt;/li&gt;&lt;li&gt;Type of Wear -Formal Shoes&lt;/li&gt;&lt;li&gt;Color - Black&lt;/li&gt; &lt;li&gt;Material -Synthetic&lt;/li&gt;&lt;li&gt;Brand - Bata&lt;/li&gt; &lt;li&gt;Package include 1X pair of shoes&lt;/li&gt;&lt;/ul&gt;</v>
      </c>
      <c r="AP12" s="15" t="s">
        <v>776</v>
      </c>
      <c r="AQ12" s="15">
        <f>VLOOKUP(A12,[1]Sheet1!$F:$R,10,0)</f>
        <v>3999</v>
      </c>
      <c r="AR12" s="15" t="str">
        <f>CONCATENATE("https://bata.lk/wp-content/uploads/2018/12/",A12,"_1.jpg")</f>
        <v>https://bata.lk/wp-content/uploads/2018/12/8516766_1.jpg</v>
      </c>
      <c r="AS12" s="15" t="str">
        <f>CONCATENATE("https://bata.lk/wp-content/uploads/2018/Set%2014/",A12,"_2.JPG")</f>
        <v>https://bata.lk/wp-content/uploads/2018/Set%2014/8516766_2.JPG</v>
      </c>
      <c r="AT12" s="15" t="str">
        <f>CONCATENATE("https://bata.lk/wp-content/uploads/2018/Set%2014/",A12,"_3.JPG")</f>
        <v>https://bata.lk/wp-content/uploads/2018/Set%2014/8516766_3.JPG</v>
      </c>
      <c r="AU12" s="15" t="str">
        <f>CONCATENATE("https://bata.lk/wp-content/uploads/2018/Set%2014/",A12,"_4.JPG")</f>
        <v>https://bata.lk/wp-content/uploads/2018/Set%2014/8516766_4.JPG</v>
      </c>
      <c r="AV12" s="15" t="str">
        <f>CONCATENATE(AR12,$AV$1,AS12,$AV$1,AT12,$AV$1,AU12)</f>
        <v>https://bata.lk/wp-content/uploads/2018/12/8516766_1.jpg,-https://bata.lk/wp-content/uploads/2018/Set%2014/8516766_2.JPG,-https://bata.lk/wp-content/uploads/2018/Set%2014/8516766_3.JPG,-https://bata.lk/wp-content/uploads/2018/Set%2014/8516766_4.JPG</v>
      </c>
    </row>
    <row r="13" spans="1:48" ht="16.8" customHeight="1" x14ac:dyDescent="0.3">
      <c r="A13" s="19">
        <v>8544002</v>
      </c>
      <c r="B13" s="15">
        <f>VLOOKUP(A13,[1]Sheet1!$F:$L,2,0)</f>
        <v>2</v>
      </c>
      <c r="C13" s="15">
        <f>VLOOKUP(A13,[1]Sheet1!$F:$L,2,0)</f>
        <v>2</v>
      </c>
      <c r="D13" s="15" t="e">
        <f>VLOOKUP(B13,[1]Sheet1!$F:$L,3,0)</f>
        <v>#N/A</v>
      </c>
      <c r="E13" s="15" t="str">
        <f>VLOOKUP(B13,[2]Sheet1!$A$1:$E$102,2,FALSE)</f>
        <v>Mens</v>
      </c>
      <c r="F13" s="15" t="str">
        <f>VLOOKUP(B13,[2]Sheet1!$A$1:$E$102,3,FALSE)</f>
        <v>Dress</v>
      </c>
      <c r="G13" s="15" t="str">
        <f>CONCATENATE("",B13,"0",C13)</f>
        <v>202</v>
      </c>
      <c r="H13" s="15" t="e">
        <f>VLOOKUP(G13,[3]Sheet1!$D$1:$E$99,2,FALSE)</f>
        <v>#N/A</v>
      </c>
      <c r="I13" s="15">
        <f>VALUE(LEFT(A13,1))</f>
        <v>8</v>
      </c>
      <c r="J13" s="15">
        <f>VALUE(MID(A13,2,1))</f>
        <v>5</v>
      </c>
      <c r="K13" s="15">
        <f>VALUE(MID(A13,3,1))</f>
        <v>4</v>
      </c>
      <c r="L13" s="15">
        <f>VALUE(MID(A13,4,1))</f>
        <v>4</v>
      </c>
      <c r="M13" s="15">
        <f>VALUE(MID(A13,5,1))</f>
        <v>0</v>
      </c>
      <c r="N13" s="15" t="str">
        <f>MID(A13,6,3)</f>
        <v>02</v>
      </c>
      <c r="O13" s="15" t="str">
        <f>VLOOKUP(A13,[1]Sheet1!$F:$AC,5,0)</f>
        <v>RANDY</v>
      </c>
      <c r="P13" s="15" t="str">
        <f>VLOOKUP(A13,[1]Sheet1!$F:$AC,8,0)</f>
        <v>B</v>
      </c>
      <c r="Q13" s="15" t="str">
        <f>VLOOKUP(P13,[2]Sheet2!$J$1:$K$12,2,0)</f>
        <v>Bata</v>
      </c>
      <c r="R13" s="15" t="s">
        <v>57</v>
      </c>
      <c r="S13" s="15" t="str">
        <f>VLOOKUP(K13,[3]Sheet2!$G:$H,2,FALSE)</f>
        <v>Smooth Leather</v>
      </c>
      <c r="T13" s="16"/>
      <c r="U13" s="16"/>
      <c r="V13" s="16"/>
      <c r="W13" s="17">
        <v>2</v>
      </c>
      <c r="X13" s="17">
        <v>1</v>
      </c>
      <c r="Y13" s="17">
        <v>4</v>
      </c>
      <c r="Z13" s="17">
        <v>4</v>
      </c>
      <c r="AA13" s="17">
        <v>3</v>
      </c>
      <c r="AB13" s="16">
        <f>SUM(T13:AA13)</f>
        <v>14</v>
      </c>
      <c r="AC13" s="16"/>
      <c r="AD13" s="16"/>
      <c r="AE13" s="16" t="s">
        <v>783</v>
      </c>
      <c r="AF13" s="16" t="s">
        <v>787</v>
      </c>
      <c r="AG13" s="16" t="s">
        <v>788</v>
      </c>
      <c r="AH13" s="16" t="s">
        <v>789</v>
      </c>
      <c r="AI13" s="16" t="s">
        <v>790</v>
      </c>
      <c r="AJ13" s="16" t="str">
        <f>CONCATENATE(AE13,",",AF13,",",AG13,",",AH13,",",AI13)</f>
        <v>Size-6,-Size-7,-Size-8,-Size-9,-Size-10</v>
      </c>
      <c r="AK13" s="15"/>
      <c r="AL13" s="15" t="s">
        <v>75</v>
      </c>
      <c r="AM13" s="15" t="str">
        <f>VLOOKUP(L13,[3]Sheet2!$A:$B,2,FALSE)</f>
        <v>Brown</v>
      </c>
      <c r="AN13" s="15" t="str">
        <f>CONCATENATE(Q13," ",AL13," ",AM13," ",R13)</f>
        <v>Bata Men's Brown Formal Shoes</v>
      </c>
      <c r="AO13" s="15" t="str">
        <f>CONCATENATE("&lt;h3&gt;","&lt;strong&gt;",AN13,"&lt;/strong&gt;","&lt;/h3&gt;","&lt;ul&gt;",
 "&lt;li&gt;","Article Code - *",A13,"&lt;/li&gt;","&lt;li&gt;","Gender - ",AL13,"&lt;/li&gt;","&lt;li&gt;","Type of Wear -",R13,"&lt;/li&gt;","&lt;li&gt;","Color - ",AM13,"&lt;/li&gt;"," &lt;li&gt;","Material -",S13,"&lt;/li&gt;","&lt;li&gt;","Brand - ",Q13,"&lt;/li&gt;",
" &lt;li&gt;Package include 1X pair of shoes&lt;/li&gt;",
"&lt;/ul&gt;")</f>
        <v>&lt;h3&gt;&lt;strong&gt;Bata Men's Brown Formal Shoes&lt;/strong&gt;&lt;/h3&gt;&lt;ul&gt;&lt;li&gt;Article Code - *8544002&lt;/li&gt;&lt;li&gt;Gender - Men's&lt;/li&gt;&lt;li&gt;Type of Wear -Formal Shoes&lt;/li&gt;&lt;li&gt;Color - Brown&lt;/li&gt; &lt;li&gt;Material -Smooth Leather&lt;/li&gt;&lt;li&gt;Brand - Bata&lt;/li&gt; &lt;li&gt;Package include 1X pair of shoes&lt;/li&gt;&lt;/ul&gt;</v>
      </c>
      <c r="AP13" s="15" t="s">
        <v>776</v>
      </c>
      <c r="AQ13" s="15">
        <f>VLOOKUP(A13,[1]Sheet1!$F:$R,10,0)</f>
        <v>5999</v>
      </c>
      <c r="AR13" s="15" t="str">
        <f>CONCATENATE("https://bata.lk/wp-content/uploads/2018/12/",A13,"_1.jpg")</f>
        <v>https://bata.lk/wp-content/uploads/2018/12/8544002_1.jpg</v>
      </c>
      <c r="AS13" s="15" t="str">
        <f>CONCATENATE("https://bata.lk/wp-content/uploads/2018/Set%2014/",A13,"_2.JPG")</f>
        <v>https://bata.lk/wp-content/uploads/2018/Set%2014/8544002_2.JPG</v>
      </c>
      <c r="AT13" s="15" t="str">
        <f>CONCATENATE("https://bata.lk/wp-content/uploads/2018/Set%2014/",A13,"_3.JPG")</f>
        <v>https://bata.lk/wp-content/uploads/2018/Set%2014/8544002_3.JPG</v>
      </c>
      <c r="AU13" s="15" t="str">
        <f>CONCATENATE("https://bata.lk/wp-content/uploads/2018/Set%2014/",A13,"_4.JPG")</f>
        <v>https://bata.lk/wp-content/uploads/2018/Set%2014/8544002_4.JPG</v>
      </c>
      <c r="AV13" s="15" t="str">
        <f>CONCATENATE(AR13,$AV$1,AS13,$AV$1,AT13,$AV$1,AU13)</f>
        <v>https://bata.lk/wp-content/uploads/2018/12/8544002_1.jpg,-https://bata.lk/wp-content/uploads/2018/Set%2014/8544002_2.JPG,-https://bata.lk/wp-content/uploads/2018/Set%2014/8544002_3.JPG,-https://bata.lk/wp-content/uploads/2018/Set%2014/8544002_4.JPG</v>
      </c>
    </row>
    <row r="14" spans="1:48" ht="16.8" customHeight="1" x14ac:dyDescent="0.3">
      <c r="A14" s="18">
        <v>8546001</v>
      </c>
      <c r="B14" s="15">
        <f>VLOOKUP(A14,[1]Sheet1!$F:$L,2,0)</f>
        <v>2</v>
      </c>
      <c r="C14" s="15">
        <f>VLOOKUP(A14,[1]Sheet1!$F:$L,2,0)</f>
        <v>2</v>
      </c>
      <c r="D14" s="15" t="e">
        <f>VLOOKUP(B14,[1]Sheet1!$F:$L,3,0)</f>
        <v>#N/A</v>
      </c>
      <c r="E14" s="15" t="str">
        <f>VLOOKUP(B14,[2]Sheet1!$A$1:$E$102,2,FALSE)</f>
        <v>Mens</v>
      </c>
      <c r="F14" s="15" t="str">
        <f>VLOOKUP(B14,[2]Sheet1!$A$1:$E$102,3,FALSE)</f>
        <v>Dress</v>
      </c>
      <c r="G14" s="15" t="str">
        <f>CONCATENATE("",B14,"0",C14)</f>
        <v>202</v>
      </c>
      <c r="H14" s="15" t="e">
        <f>VLOOKUP(G14,[3]Sheet1!$D$1:$E$99,2,FALSE)</f>
        <v>#N/A</v>
      </c>
      <c r="I14" s="15">
        <f>VALUE(LEFT(A14,1))</f>
        <v>8</v>
      </c>
      <c r="J14" s="15">
        <f>VALUE(MID(A14,2,1))</f>
        <v>5</v>
      </c>
      <c r="K14" s="15">
        <f>VALUE(MID(A14,3,1))</f>
        <v>4</v>
      </c>
      <c r="L14" s="15">
        <f>VALUE(MID(A14,4,1))</f>
        <v>6</v>
      </c>
      <c r="M14" s="15">
        <f>VALUE(MID(A14,5,1))</f>
        <v>0</v>
      </c>
      <c r="N14" s="15" t="str">
        <f>MID(A14,6,3)</f>
        <v>01</v>
      </c>
      <c r="O14" s="15" t="str">
        <f>VLOOKUP(A14,[1]Sheet1!$F:$AC,5,0)</f>
        <v>SAM SLIPON</v>
      </c>
      <c r="P14" s="15" t="str">
        <f>VLOOKUP(A14,[1]Sheet1!$F:$AC,8,0)</f>
        <v>B</v>
      </c>
      <c r="Q14" s="15" t="str">
        <f>VLOOKUP(P14,[2]Sheet2!$J$1:$K$12,2,0)</f>
        <v>Bata</v>
      </c>
      <c r="R14" s="15" t="s">
        <v>57</v>
      </c>
      <c r="S14" s="15" t="str">
        <f>VLOOKUP(K14,[3]Sheet2!$G:$H,2,FALSE)</f>
        <v>Smooth Leather</v>
      </c>
      <c r="T14" s="16"/>
      <c r="U14" s="16"/>
      <c r="V14" s="16"/>
      <c r="W14" s="17">
        <v>2</v>
      </c>
      <c r="X14" s="17">
        <v>2</v>
      </c>
      <c r="Y14" s="17">
        <v>4</v>
      </c>
      <c r="Z14" s="17">
        <v>2</v>
      </c>
      <c r="AA14" s="17">
        <v>2</v>
      </c>
      <c r="AB14" s="16">
        <f>SUM(T14:AA14)</f>
        <v>12</v>
      </c>
      <c r="AC14" s="16"/>
      <c r="AD14" s="16"/>
      <c r="AE14" s="16" t="s">
        <v>783</v>
      </c>
      <c r="AF14" s="16" t="s">
        <v>787</v>
      </c>
      <c r="AG14" s="16" t="s">
        <v>788</v>
      </c>
      <c r="AH14" s="16" t="s">
        <v>789</v>
      </c>
      <c r="AI14" s="16" t="s">
        <v>790</v>
      </c>
      <c r="AJ14" s="16" t="str">
        <f>CONCATENATE(AE14,",",AF14,",",AG14,",",AH14,",",AI14)</f>
        <v>Size-6,-Size-7,-Size-8,-Size-9,-Size-10</v>
      </c>
      <c r="AK14" s="15"/>
      <c r="AL14" s="15" t="s">
        <v>75</v>
      </c>
      <c r="AM14" s="15" t="str">
        <f>VLOOKUP(L14,[3]Sheet2!$A:$B,2,FALSE)</f>
        <v>Black</v>
      </c>
      <c r="AN14" s="15" t="str">
        <f>CONCATENATE(Q14," ",AL14," ",AM14," ",R14)</f>
        <v>Bata Men's Black Formal Shoes</v>
      </c>
      <c r="AO14" s="15" t="str">
        <f>CONCATENATE("&lt;h3&gt;","&lt;strong&gt;",AN14,"&lt;/strong&gt;","&lt;/h3&gt;","&lt;ul&gt;",
 "&lt;li&gt;","Article Code - *",A14,"&lt;/li&gt;","&lt;li&gt;","Gender - ",AL14,"&lt;/li&gt;","&lt;li&gt;","Type of Wear -",R14,"&lt;/li&gt;","&lt;li&gt;","Color - ",AM14,"&lt;/li&gt;"," &lt;li&gt;","Material -",S14,"&lt;/li&gt;","&lt;li&gt;","Brand - ",Q14,"&lt;/li&gt;",
" &lt;li&gt;Package include 1X pair of shoes&lt;/li&gt;",
"&lt;/ul&gt;")</f>
        <v>&lt;h3&gt;&lt;strong&gt;Bata Men's Black Formal Shoes&lt;/strong&gt;&lt;/h3&gt;&lt;ul&gt;&lt;li&gt;Article Code - *8546001&lt;/li&gt;&lt;li&gt;Gender - Men's&lt;/li&gt;&lt;li&gt;Type of Wear -Formal Shoes&lt;/li&gt;&lt;li&gt;Color - Black&lt;/li&gt; &lt;li&gt;Material -Smooth Leather&lt;/li&gt;&lt;li&gt;Brand - Bata&lt;/li&gt; &lt;li&gt;Package include 1X pair of shoes&lt;/li&gt;&lt;/ul&gt;</v>
      </c>
      <c r="AP14" s="15" t="s">
        <v>776</v>
      </c>
      <c r="AQ14" s="15">
        <f>VLOOKUP(A14,[1]Sheet1!$F:$R,10,0)</f>
        <v>5999</v>
      </c>
      <c r="AR14" s="15" t="str">
        <f>CONCATENATE("https://bata.lk/wp-content/uploads/2018/12/",A14,"_1.jpg")</f>
        <v>https://bata.lk/wp-content/uploads/2018/12/8546001_1.jpg</v>
      </c>
      <c r="AS14" s="15" t="str">
        <f>CONCATENATE("https://bata.lk/wp-content/uploads/2018/Set%2014/",A14,"_2.JPG")</f>
        <v>https://bata.lk/wp-content/uploads/2018/Set%2014/8546001_2.JPG</v>
      </c>
      <c r="AT14" s="15" t="str">
        <f>CONCATENATE("https://bata.lk/wp-content/uploads/2018/Set%2014/",A14,"_3.JPG")</f>
        <v>https://bata.lk/wp-content/uploads/2018/Set%2014/8546001_3.JPG</v>
      </c>
      <c r="AU14" s="15" t="str">
        <f>CONCATENATE("https://bata.lk/wp-content/uploads/2018/Set%2014/",A14,"_4.JPG")</f>
        <v>https://bata.lk/wp-content/uploads/2018/Set%2014/8546001_4.JPG</v>
      </c>
      <c r="AV14" s="15" t="str">
        <f>CONCATENATE(AR14,$AV$1,AS14,$AV$1,AT14,$AV$1,AU14)</f>
        <v>https://bata.lk/wp-content/uploads/2018/12/8546001_1.jpg,-https://bata.lk/wp-content/uploads/2018/Set%2014/8546001_2.JPG,-https://bata.lk/wp-content/uploads/2018/Set%2014/8546001_3.JPG,-https://bata.lk/wp-content/uploads/2018/Set%2014/8546001_4.JPG</v>
      </c>
    </row>
    <row r="15" spans="1:48" ht="16.8" customHeight="1" x14ac:dyDescent="0.3">
      <c r="A15" s="14">
        <v>8614007</v>
      </c>
      <c r="B15" s="15">
        <f>VLOOKUP(A15,[1]Sheet1!$F:$L,2,0)</f>
        <v>5</v>
      </c>
      <c r="C15" s="15">
        <f>VLOOKUP(A15,[1]Sheet1!$F:$L,2,0)</f>
        <v>5</v>
      </c>
      <c r="D15" s="15" t="e">
        <f>VLOOKUP(B15,[1]Sheet1!$F:$L,3,0)</f>
        <v>#N/A</v>
      </c>
      <c r="E15" s="15" t="str">
        <f>VLOOKUP(B15,[2]Sheet1!$A$1:$E$102,2,FALSE)</f>
        <v>Mens</v>
      </c>
      <c r="F15" s="15" t="str">
        <f>VLOOKUP(B15,[2]Sheet1!$A$1:$E$102,3,FALSE)</f>
        <v>Summer</v>
      </c>
      <c r="G15" s="15" t="str">
        <f>CONCATENATE("",B15,"0",C15)</f>
        <v>505</v>
      </c>
      <c r="H15" s="15" t="e">
        <f>VLOOKUP(G15,[3]Sheet1!$D$1:$E$99,2,FALSE)</f>
        <v>#N/A</v>
      </c>
      <c r="I15" s="15">
        <f>VALUE(LEFT(A15,1))</f>
        <v>8</v>
      </c>
      <c r="J15" s="15">
        <f>VALUE(MID(A15,2,1))</f>
        <v>6</v>
      </c>
      <c r="K15" s="15">
        <f>VALUE(MID(A15,3,1))</f>
        <v>1</v>
      </c>
      <c r="L15" s="15">
        <f>VALUE(MID(A15,4,1))</f>
        <v>4</v>
      </c>
      <c r="M15" s="15">
        <f>VALUE(MID(A15,5,1))</f>
        <v>0</v>
      </c>
      <c r="N15" s="15" t="str">
        <f>MID(A15,6,3)</f>
        <v>07</v>
      </c>
      <c r="O15" s="15" t="str">
        <f>VLOOKUP(A15,[1]Sheet1!$F:$AC,5,0)</f>
        <v>MANUEL</v>
      </c>
      <c r="P15" s="15" t="str">
        <f>VLOOKUP(A15,[1]Sheet1!$F:$AC,8,0)</f>
        <v>B</v>
      </c>
      <c r="Q15" s="15" t="str">
        <f>VLOOKUP(P15,[2]Sheet2!$J$1:$K$12,2,0)</f>
        <v>Bata</v>
      </c>
      <c r="R15" s="15" t="s">
        <v>745</v>
      </c>
      <c r="S15" s="15" t="str">
        <f>VLOOKUP(K15,[3]Sheet2!$G:$H,2,FALSE)</f>
        <v>Synthetic</v>
      </c>
      <c r="T15" s="16"/>
      <c r="U15" s="16"/>
      <c r="V15" s="16"/>
      <c r="W15" s="17">
        <v>2</v>
      </c>
      <c r="X15" s="17">
        <v>4</v>
      </c>
      <c r="Y15" s="17">
        <v>8</v>
      </c>
      <c r="Z15" s="17">
        <v>6</v>
      </c>
      <c r="AA15" s="17">
        <v>4</v>
      </c>
      <c r="AB15" s="16">
        <f>SUM(T15:AA15)</f>
        <v>24</v>
      </c>
      <c r="AC15" s="16"/>
      <c r="AD15" s="16"/>
      <c r="AE15" s="16" t="s">
        <v>783</v>
      </c>
      <c r="AF15" s="16" t="s">
        <v>787</v>
      </c>
      <c r="AG15" s="16" t="s">
        <v>788</v>
      </c>
      <c r="AH15" s="16" t="s">
        <v>789</v>
      </c>
      <c r="AI15" s="16" t="s">
        <v>790</v>
      </c>
      <c r="AJ15" s="16" t="str">
        <f>CONCATENATE(AE15,",",AF15,",",AG15,",",AH15,",",AI15)</f>
        <v>Size-6,-Size-7,-Size-8,-Size-9,-Size-10</v>
      </c>
      <c r="AK15" s="15"/>
      <c r="AL15" s="15" t="s">
        <v>75</v>
      </c>
      <c r="AM15" s="15" t="str">
        <f>VLOOKUP(L15,[3]Sheet2!$A:$B,2,FALSE)</f>
        <v>Brown</v>
      </c>
      <c r="AN15" s="15" t="str">
        <f>CONCATENATE(Q15," ",AL15," ",AM15," ",R15)</f>
        <v>Bata Men's Brown Sporty Sandals</v>
      </c>
      <c r="AO15" s="15" t="str">
        <f>CONCATENATE("&lt;h3&gt;","&lt;strong&gt;",AN15,"&lt;/strong&gt;","&lt;/h3&gt;","&lt;ul&gt;",
 "&lt;li&gt;","Article Code - *",A15,"&lt;/li&gt;","&lt;li&gt;","Gender - ",AL15,"&lt;/li&gt;","&lt;li&gt;","Type of Wear -",R15,"&lt;/li&gt;","&lt;li&gt;","Color - ",AM15,"&lt;/li&gt;"," &lt;li&gt;","Material -",S15,"&lt;/li&gt;","&lt;li&gt;","Brand - ",Q15,"&lt;/li&gt;",
" &lt;li&gt;Package include 1X pair of shoes&lt;/li&gt;",
"&lt;/ul&gt;")</f>
        <v>&lt;h3&gt;&lt;strong&gt;Bata Men's Brown Sporty Sandals&lt;/strong&gt;&lt;/h3&gt;&lt;ul&gt;&lt;li&gt;Article Code - *8614007&lt;/li&gt;&lt;li&gt;Gender - Men's&lt;/li&gt;&lt;li&gt;Type of Wear -Sporty Sandals&lt;/li&gt;&lt;li&gt;Color - Brown&lt;/li&gt; &lt;li&gt;Material -Synthetic&lt;/li&gt;&lt;li&gt;Brand - Bata&lt;/li&gt; &lt;li&gt;Package include 1X pair of shoes&lt;/li&gt;&lt;/ul&gt;</v>
      </c>
      <c r="AP15" s="15" t="s">
        <v>779</v>
      </c>
      <c r="AQ15" s="15">
        <f>VLOOKUP(A15,[1]Sheet1!$F:$R,10,0)</f>
        <v>1699</v>
      </c>
      <c r="AR15" s="15" t="str">
        <f>CONCATENATE("https://bata.lk/wp-content/uploads/2018/12/",A15,"_1.jpg")</f>
        <v>https://bata.lk/wp-content/uploads/2018/12/8614007_1.jpg</v>
      </c>
      <c r="AS15" s="15" t="str">
        <f>CONCATENATE("https://bata.lk/wp-content/uploads/2018/Set%2014/",A15,"_2.JPG")</f>
        <v>https://bata.lk/wp-content/uploads/2018/Set%2014/8614007_2.JPG</v>
      </c>
      <c r="AT15" s="15" t="str">
        <f>CONCATENATE("https://bata.lk/wp-content/uploads/2018/Set%2014/",A15,"_3.JPG")</f>
        <v>https://bata.lk/wp-content/uploads/2018/Set%2014/8614007_3.JPG</v>
      </c>
      <c r="AU15" s="15" t="str">
        <f>CONCATENATE("https://bata.lk/wp-content/uploads/2018/Set%2014/",A15,"_4.JPG")</f>
        <v>https://bata.lk/wp-content/uploads/2018/Set%2014/8614007_4.JPG</v>
      </c>
      <c r="AV15" s="15" t="str">
        <f>CONCATENATE(AR15,$AV$1,AS15,$AV$1,AT15,$AV$1,AU15)</f>
        <v>https://bata.lk/wp-content/uploads/2018/12/8614007_1.jpg,-https://bata.lk/wp-content/uploads/2018/Set%2014/8614007_2.JPG,-https://bata.lk/wp-content/uploads/2018/Set%2014/8614007_3.JPG,-https://bata.lk/wp-content/uploads/2018/Set%2014/8614007_4.JPG</v>
      </c>
    </row>
    <row r="16" spans="1:48" s="15" customFormat="1" ht="16.8" customHeight="1" x14ac:dyDescent="0.3">
      <c r="A16" s="14">
        <v>8619825</v>
      </c>
      <c r="B16" s="15">
        <f>VLOOKUP(A16,[1]Sheet1!$F:$L,2,0)</f>
        <v>35</v>
      </c>
      <c r="C16" s="15">
        <f>VLOOKUP(A16,[1]Sheet1!$F:$L,2,0)</f>
        <v>35</v>
      </c>
      <c r="D16" s="15" t="e">
        <f>VLOOKUP(B16,[1]Sheet1!$F:$L,3,0)</f>
        <v>#N/A</v>
      </c>
      <c r="E16" s="15" t="str">
        <f>VLOOKUP(B16,[2]Sheet1!$A$1:$E$102,2,FALSE)</f>
        <v>Sport</v>
      </c>
      <c r="F16" s="15" t="str">
        <f>VLOOKUP(B16,[2]Sheet1!$A$1:$E$102,3,FALSE)</f>
        <v>Mens</v>
      </c>
      <c r="G16" s="15" t="str">
        <f>CONCATENATE("",B16,"0",C16)</f>
        <v>35035</v>
      </c>
      <c r="H16" s="15" t="e">
        <f>VLOOKUP(G16,[3]Sheet1!$D$1:$E$99,2,FALSE)</f>
        <v>#N/A</v>
      </c>
      <c r="I16" s="15">
        <f>VALUE(LEFT(A16,1))</f>
        <v>8</v>
      </c>
      <c r="J16" s="15">
        <f>VALUE(MID(A16,2,1))</f>
        <v>6</v>
      </c>
      <c r="K16" s="15">
        <f>VALUE(MID(A16,3,1))</f>
        <v>1</v>
      </c>
      <c r="L16" s="15">
        <f>VALUE(MID(A16,4,1))</f>
        <v>9</v>
      </c>
      <c r="M16" s="15">
        <f>VALUE(MID(A16,5,1))</f>
        <v>8</v>
      </c>
      <c r="N16" s="15" t="str">
        <f>MID(A16,6,3)</f>
        <v>25</v>
      </c>
      <c r="O16" s="15" t="str">
        <f>VLOOKUP(A16,[1]Sheet1!$F:$AC,5,0)</f>
        <v>BRUNO</v>
      </c>
      <c r="P16" s="15" t="str">
        <f>VLOOKUP(A16,[1]Sheet1!$F:$AC,8,0)</f>
        <v>B</v>
      </c>
      <c r="Q16" s="15" t="s">
        <v>744</v>
      </c>
      <c r="R16" s="15" t="s">
        <v>745</v>
      </c>
      <c r="S16" s="15" t="str">
        <f>VLOOKUP(K16,[3]Sheet2!$G:$H,2,FALSE)</f>
        <v>Synthetic</v>
      </c>
      <c r="T16" s="16"/>
      <c r="U16" s="16"/>
      <c r="V16" s="16"/>
      <c r="W16" s="17"/>
      <c r="X16" s="17">
        <v>2</v>
      </c>
      <c r="Y16" s="17">
        <v>3</v>
      </c>
      <c r="Z16" s="17">
        <v>1</v>
      </c>
      <c r="AA16" s="17">
        <v>2</v>
      </c>
      <c r="AB16" s="16">
        <f>SUM(T16:AA16)</f>
        <v>8</v>
      </c>
      <c r="AC16" s="16"/>
      <c r="AD16" s="16"/>
      <c r="AE16" s="16"/>
      <c r="AF16" s="16" t="s">
        <v>784</v>
      </c>
      <c r="AG16" s="16" t="s">
        <v>788</v>
      </c>
      <c r="AH16" s="16" t="s">
        <v>789</v>
      </c>
      <c r="AI16" s="16" t="s">
        <v>790</v>
      </c>
      <c r="AJ16" s="16" t="str">
        <f>CONCATENATE(AF16,",",AG16,",",AH16,",",AI16)</f>
        <v>Size-7,-Size-8,-Size-9,-Size-10</v>
      </c>
      <c r="AL16" s="15" t="s">
        <v>75</v>
      </c>
      <c r="AM16" s="15" t="str">
        <f>VLOOKUP(L16,[3]Sheet2!$A:$B,2,FALSE)</f>
        <v>Blue</v>
      </c>
      <c r="AN16" s="15" t="str">
        <f>CONCATENATE(Q16," ",AL16," ",AM16," ",R16)</f>
        <v>Footin Men's Blue Sporty Sandals</v>
      </c>
      <c r="AO16" s="15" t="str">
        <f>CONCATENATE("&lt;h3&gt;","&lt;strong&gt;",AN16,"&lt;/strong&gt;","&lt;/h3&gt;","&lt;ul&gt;",
 "&lt;li&gt;","Article Code - *",A16,"&lt;/li&gt;","&lt;li&gt;","Gender - ",AL16,"&lt;/li&gt;","&lt;li&gt;","Type of Wear -",R16,"&lt;/li&gt;","&lt;li&gt;","Color - ",AM16,"&lt;/li&gt;"," &lt;li&gt;","Material -",S16,"&lt;/li&gt;","&lt;li&gt;","Brand - ",Q16,"&lt;/li&gt;",
" &lt;li&gt;Package include 1X pair of shoes&lt;/li&gt;",
"&lt;/ul&gt;")</f>
        <v>&lt;h3&gt;&lt;strong&gt;Footin Men's Blue Sporty Sandals&lt;/strong&gt;&lt;/h3&gt;&lt;ul&gt;&lt;li&gt;Article Code - *8619825&lt;/li&gt;&lt;li&gt;Gender - Men's&lt;/li&gt;&lt;li&gt;Type of Wear -Sporty Sandals&lt;/li&gt;&lt;li&gt;Color - Blue&lt;/li&gt; &lt;li&gt;Material -Synthetic&lt;/li&gt;&lt;li&gt;Brand - Footin&lt;/li&gt; &lt;li&gt;Package include 1X pair of shoes&lt;/li&gt;&lt;/ul&gt;</v>
      </c>
      <c r="AP16" s="15" t="s">
        <v>779</v>
      </c>
      <c r="AQ16" s="15">
        <f>VLOOKUP(A16,[1]Sheet1!$F:$R,10,0)</f>
        <v>3499</v>
      </c>
      <c r="AR16" s="15" t="str">
        <f>CONCATENATE("https://bata.lk/wp-content/uploads/2018/12/",A16,"_1.jpg")</f>
        <v>https://bata.lk/wp-content/uploads/2018/12/8619825_1.jpg</v>
      </c>
      <c r="AS16" s="15" t="str">
        <f>CONCATENATE("https://bata.lk/wp-content/uploads/2018/Set%2014/",A16,"_2.JPG")</f>
        <v>https://bata.lk/wp-content/uploads/2018/Set%2014/8619825_2.JPG</v>
      </c>
      <c r="AT16" s="15" t="str">
        <f>CONCATENATE("https://bata.lk/wp-content/uploads/2018/Set%2014/",A16,"_3.JPG")</f>
        <v>https://bata.lk/wp-content/uploads/2018/Set%2014/8619825_3.JPG</v>
      </c>
      <c r="AU16" s="15" t="str">
        <f>CONCATENATE("https://bata.lk/wp-content/uploads/2018/Set%2014/",A16,"_4.JPG")</f>
        <v>https://bata.lk/wp-content/uploads/2018/Set%2014/8619825_4.JPG</v>
      </c>
      <c r="AV16" s="15" t="str">
        <f>CONCATENATE(AR16,$AV$1,AS16,$AV$1,AT16,$AV$1,AU16)</f>
        <v>https://bata.lk/wp-content/uploads/2018/12/8619825_1.jpg,-https://bata.lk/wp-content/uploads/2018/Set%2014/8619825_2.JPG,-https://bata.lk/wp-content/uploads/2018/Set%2014/8619825_3.JPG,-https://bata.lk/wp-content/uploads/2018/Set%2014/8619825_4.JPG</v>
      </c>
    </row>
    <row r="17" spans="1:48" ht="16.8" customHeight="1" x14ac:dyDescent="0.3">
      <c r="A17" s="14">
        <v>8713582</v>
      </c>
      <c r="B17" s="15">
        <f>VLOOKUP(A17,[1]Sheet1!$F:$L,2,0)</f>
        <v>5</v>
      </c>
      <c r="C17" s="15">
        <f>VLOOKUP(A17,[1]Sheet1!$F:$L,2,0)</f>
        <v>5</v>
      </c>
      <c r="D17" s="15" t="e">
        <f>VLOOKUP(B17,[1]Sheet1!$F:$L,3,0)</f>
        <v>#N/A</v>
      </c>
      <c r="E17" s="15" t="str">
        <f>VLOOKUP(B17,[2]Sheet1!$A$1:$E$102,2,FALSE)</f>
        <v>Mens</v>
      </c>
      <c r="F17" s="15" t="str">
        <f>VLOOKUP(B17,[2]Sheet1!$A$1:$E$102,3,FALSE)</f>
        <v>Summer</v>
      </c>
      <c r="G17" s="15" t="str">
        <f>CONCATENATE("",B17,"0",C17)</f>
        <v>505</v>
      </c>
      <c r="H17" s="15" t="e">
        <f>VLOOKUP(G17,[3]Sheet1!$D$1:$E$99,2,FALSE)</f>
        <v>#N/A</v>
      </c>
      <c r="I17" s="15">
        <f>VALUE(LEFT(A17,1))</f>
        <v>8</v>
      </c>
      <c r="J17" s="15">
        <f>VALUE(MID(A17,2,1))</f>
        <v>7</v>
      </c>
      <c r="K17" s="15">
        <f>VALUE(MID(A17,3,1))</f>
        <v>1</v>
      </c>
      <c r="L17" s="15">
        <f>VALUE(MID(A17,4,1))</f>
        <v>3</v>
      </c>
      <c r="M17" s="15">
        <f>VALUE(MID(A17,5,1))</f>
        <v>5</v>
      </c>
      <c r="N17" s="15" t="str">
        <f>MID(A17,6,3)</f>
        <v>82</v>
      </c>
      <c r="O17" s="15" t="str">
        <f>VLOOKUP(A17,[1]Sheet1!$F:$AC,5,0)</f>
        <v>NEW ROMAN MULE</v>
      </c>
      <c r="P17" s="15" t="str">
        <f>VLOOKUP(A17,[1]Sheet1!$F:$AC,8,0)</f>
        <v>B</v>
      </c>
      <c r="Q17" s="15" t="str">
        <f>VLOOKUP(P17,[2]Sheet2!$J$1:$K$12,2,0)</f>
        <v>Bata</v>
      </c>
      <c r="R17" s="15" t="s">
        <v>27</v>
      </c>
      <c r="S17" s="15" t="str">
        <f>VLOOKUP(K17,[3]Sheet2!$G:$H,2,FALSE)</f>
        <v>Synthetic</v>
      </c>
      <c r="T17" s="16"/>
      <c r="U17" s="16"/>
      <c r="V17" s="16"/>
      <c r="W17" s="17">
        <v>2</v>
      </c>
      <c r="X17" s="17">
        <v>3</v>
      </c>
      <c r="Y17" s="17">
        <v>4</v>
      </c>
      <c r="Z17" s="17">
        <v>3</v>
      </c>
      <c r="AA17" s="17">
        <v>3</v>
      </c>
      <c r="AB17" s="16">
        <f>SUM(T17:AA17)</f>
        <v>15</v>
      </c>
      <c r="AC17" s="16"/>
      <c r="AD17" s="16"/>
      <c r="AE17" s="16" t="s">
        <v>783</v>
      </c>
      <c r="AF17" s="16" t="s">
        <v>787</v>
      </c>
      <c r="AG17" s="16" t="s">
        <v>788</v>
      </c>
      <c r="AH17" s="16" t="s">
        <v>789</v>
      </c>
      <c r="AI17" s="16" t="s">
        <v>790</v>
      </c>
      <c r="AJ17" s="16" t="str">
        <f>CONCATENATE(AE17,",",AF17,",",AG17,",",AH17,",",AI17)</f>
        <v>Size-6,-Size-7,-Size-8,-Size-9,-Size-10</v>
      </c>
      <c r="AK17" s="15"/>
      <c r="AL17" s="15" t="s">
        <v>75</v>
      </c>
      <c r="AM17" s="15" t="s">
        <v>84</v>
      </c>
      <c r="AN17" s="15" t="str">
        <f>CONCATENATE(Q17," ",AL17," ",AM17," ",R17)</f>
        <v>Bata Men's Brown Sandals</v>
      </c>
      <c r="AO17" s="15" t="str">
        <f>CONCATENATE("&lt;h3&gt;","&lt;strong&gt;",AN17,"&lt;/strong&gt;","&lt;/h3&gt;","&lt;ul&gt;",
 "&lt;li&gt;","Article Code - *",A17,"&lt;/li&gt;","&lt;li&gt;","Gender - ",AL17,"&lt;/li&gt;","&lt;li&gt;","Type of Wear -",R17,"&lt;/li&gt;","&lt;li&gt;","Color - ",AM17,"&lt;/li&gt;"," &lt;li&gt;","Material -",S17,"&lt;/li&gt;","&lt;li&gt;","Brand - ",Q17,"&lt;/li&gt;",
" &lt;li&gt;Package include 1X pair of shoes&lt;/li&gt;",
"&lt;/ul&gt;")</f>
        <v>&lt;h3&gt;&lt;strong&gt;Bata Men's Brown Sandals&lt;/strong&gt;&lt;/h3&gt;&lt;ul&gt;&lt;li&gt;Article Code - *8713582&lt;/li&gt;&lt;li&gt;Gender - Men's&lt;/li&gt;&lt;li&gt;Type of Wear -Sandals&lt;/li&gt;&lt;li&gt;Color - Brown&lt;/li&gt; &lt;li&gt;Material -Synthetic&lt;/li&gt;&lt;li&gt;Brand - Bata&lt;/li&gt; &lt;li&gt;Package include 1X pair of shoes&lt;/li&gt;&lt;/ul&gt;</v>
      </c>
      <c r="AP17" s="15" t="s">
        <v>779</v>
      </c>
      <c r="AQ17" s="15">
        <f>VLOOKUP(A17,[1]Sheet1!$F:$R,10,0)</f>
        <v>1199</v>
      </c>
      <c r="AR17" s="15" t="str">
        <f>CONCATENATE("https://bata.lk/wp-content/uploads/2018/12/",A17,"_1.jpg")</f>
        <v>https://bata.lk/wp-content/uploads/2018/12/8713582_1.jpg</v>
      </c>
      <c r="AS17" s="15" t="str">
        <f>CONCATENATE("https://bata.lk/wp-content/uploads/2018/Set%2014/",A17,"_2.JPG")</f>
        <v>https://bata.lk/wp-content/uploads/2018/Set%2014/8713582_2.JPG</v>
      </c>
      <c r="AT17" s="15" t="str">
        <f>CONCATENATE("https://bata.lk/wp-content/uploads/2018/Set%2014/",A17,"_3.JPG")</f>
        <v>https://bata.lk/wp-content/uploads/2018/Set%2014/8713582_3.JPG</v>
      </c>
      <c r="AU17" s="15" t="str">
        <f>CONCATENATE("https://bata.lk/wp-content/uploads/2018/Set%2014/",A17,"_4.JPG")</f>
        <v>https://bata.lk/wp-content/uploads/2018/Set%2014/8713582_4.JPG</v>
      </c>
      <c r="AV17" s="15" t="str">
        <f>CONCATENATE(AR17,$AV$1,AS17,$AV$1,AT17,$AV$1,AU17)</f>
        <v>https://bata.lk/wp-content/uploads/2018/12/8713582_1.jpg,-https://bata.lk/wp-content/uploads/2018/Set%2014/8713582_2.JPG,-https://bata.lk/wp-content/uploads/2018/Set%2014/8713582_3.JPG,-https://bata.lk/wp-content/uploads/2018/Set%2014/8713582_4.JPG</v>
      </c>
    </row>
    <row r="18" spans="1:48" s="15" customFormat="1" ht="16.8" customHeight="1" x14ac:dyDescent="0.3">
      <c r="A18" s="14">
        <v>8716019</v>
      </c>
      <c r="B18" s="15">
        <f>VLOOKUP(A18,[1]Sheet1!$F:$L,2,0)</f>
        <v>5</v>
      </c>
      <c r="C18" s="15">
        <f>VLOOKUP(A18,[1]Sheet1!$F:$L,2,0)</f>
        <v>5</v>
      </c>
      <c r="D18" s="15" t="e">
        <f>VLOOKUP(B18,[1]Sheet1!$F:$L,3,0)</f>
        <v>#N/A</v>
      </c>
      <c r="E18" s="15" t="str">
        <f>VLOOKUP(B18,[2]Sheet1!$A$1:$E$102,2,FALSE)</f>
        <v>Mens</v>
      </c>
      <c r="F18" s="15" t="str">
        <f>VLOOKUP(B18,[2]Sheet1!$A$1:$E$102,3,FALSE)</f>
        <v>Summer</v>
      </c>
      <c r="G18" s="15" t="str">
        <f>CONCATENATE("",B18,"0",C18)</f>
        <v>505</v>
      </c>
      <c r="H18" s="15" t="e">
        <f>VLOOKUP(G18,[3]Sheet1!$D$1:$E$99,2,FALSE)</f>
        <v>#N/A</v>
      </c>
      <c r="I18" s="15">
        <f>VALUE(LEFT(A18,1))</f>
        <v>8</v>
      </c>
      <c r="J18" s="15">
        <f>VALUE(MID(A18,2,1))</f>
        <v>7</v>
      </c>
      <c r="K18" s="15">
        <f>VALUE(MID(A18,3,1))</f>
        <v>1</v>
      </c>
      <c r="L18" s="15">
        <f>VALUE(MID(A18,4,1))</f>
        <v>6</v>
      </c>
      <c r="M18" s="15">
        <f>VALUE(MID(A18,5,1))</f>
        <v>0</v>
      </c>
      <c r="N18" s="15" t="str">
        <f>MID(A18,6,3)</f>
        <v>19</v>
      </c>
      <c r="O18" s="15" t="str">
        <f>VLOOKUP(A18,[1]Sheet1!$F:$AC,5,0)</f>
        <v>RAYEN</v>
      </c>
      <c r="P18" s="15" t="str">
        <f>VLOOKUP(A18,[1]Sheet1!$F:$AC,8,0)</f>
        <v>B</v>
      </c>
      <c r="Q18" s="15" t="str">
        <f>VLOOKUP(P18,[2]Sheet2!$J$1:$K$12,2,0)</f>
        <v>Bata</v>
      </c>
      <c r="R18" s="15" t="s">
        <v>27</v>
      </c>
      <c r="S18" s="15" t="str">
        <f>VLOOKUP(K18,[3]Sheet2!$G:$H,2,FALSE)</f>
        <v>Synthetic</v>
      </c>
      <c r="T18" s="16"/>
      <c r="U18" s="16"/>
      <c r="V18" s="16"/>
      <c r="W18" s="17">
        <v>2</v>
      </c>
      <c r="X18" s="17">
        <v>3</v>
      </c>
      <c r="Y18" s="17">
        <v>4</v>
      </c>
      <c r="Z18" s="17">
        <v>3</v>
      </c>
      <c r="AA18" s="17">
        <v>3</v>
      </c>
      <c r="AB18" s="16">
        <f>SUM(T18:AA18)</f>
        <v>15</v>
      </c>
      <c r="AC18" s="16"/>
      <c r="AD18" s="16"/>
      <c r="AE18" s="16" t="s">
        <v>783</v>
      </c>
      <c r="AF18" s="16" t="s">
        <v>787</v>
      </c>
      <c r="AG18" s="16" t="s">
        <v>788</v>
      </c>
      <c r="AH18" s="16" t="s">
        <v>789</v>
      </c>
      <c r="AI18" s="16" t="s">
        <v>790</v>
      </c>
      <c r="AJ18" s="16" t="str">
        <f>CONCATENATE(AE18,",",AF18,",",AG18,",",AH18,",",AI18)</f>
        <v>Size-6,-Size-7,-Size-8,-Size-9,-Size-10</v>
      </c>
      <c r="AL18" s="15" t="s">
        <v>75</v>
      </c>
      <c r="AM18" s="15" t="str">
        <f>VLOOKUP(L18,[3]Sheet2!$A:$B,2,FALSE)</f>
        <v>Black</v>
      </c>
      <c r="AN18" s="15" t="str">
        <f>CONCATENATE(Q18," ",AL18," ",AM18," ",R18)</f>
        <v>Bata Men's Black Sandals</v>
      </c>
      <c r="AO18" s="15" t="str">
        <f>CONCATENATE("&lt;h3&gt;","&lt;strong&gt;",AN18,"&lt;/strong&gt;","&lt;/h3&gt;","&lt;ul&gt;",
 "&lt;li&gt;","Article Code - *",A18,"&lt;/li&gt;","&lt;li&gt;","Gender - ",AL18,"&lt;/li&gt;","&lt;li&gt;","Type of Wear -",R18,"&lt;/li&gt;","&lt;li&gt;","Color - ",AM18,"&lt;/li&gt;"," &lt;li&gt;","Material -",S18,"&lt;/li&gt;","&lt;li&gt;","Brand - ",Q18,"&lt;/li&gt;",
" &lt;li&gt;Package include 1X pair of shoes&lt;/li&gt;",
"&lt;/ul&gt;")</f>
        <v>&lt;h3&gt;&lt;strong&gt;Bata Men's Black Sandals&lt;/strong&gt;&lt;/h3&gt;&lt;ul&gt;&lt;li&gt;Article Code - *8716019&lt;/li&gt;&lt;li&gt;Gender - Men's&lt;/li&gt;&lt;li&gt;Type of Wear -Sandals&lt;/li&gt;&lt;li&gt;Color - Black&lt;/li&gt; &lt;li&gt;Material -Synthetic&lt;/li&gt;&lt;li&gt;Brand - Bata&lt;/li&gt; &lt;li&gt;Package include 1X pair of shoes&lt;/li&gt;&lt;/ul&gt;</v>
      </c>
      <c r="AP18" s="15" t="s">
        <v>779</v>
      </c>
      <c r="AQ18" s="15">
        <f>VLOOKUP(A18,[1]Sheet1!$F:$R,10,0)</f>
        <v>1199</v>
      </c>
      <c r="AR18" s="15" t="str">
        <f>CONCATENATE("https://bata.lk/wp-content/uploads/2018/12/",A18,"_1.jpg")</f>
        <v>https://bata.lk/wp-content/uploads/2018/12/8716019_1.jpg</v>
      </c>
      <c r="AS18" s="15" t="str">
        <f>CONCATENATE("https://bata.lk/wp-content/uploads/2018/Set%2014/",A18,"_2.JPG")</f>
        <v>https://bata.lk/wp-content/uploads/2018/Set%2014/8716019_2.JPG</v>
      </c>
      <c r="AT18" s="15" t="str">
        <f>CONCATENATE("https://bata.lk/wp-content/uploads/2018/Set%2014/",A18,"_3.JPG")</f>
        <v>https://bata.lk/wp-content/uploads/2018/Set%2014/8716019_3.JPG</v>
      </c>
      <c r="AU18" s="15" t="str">
        <f>CONCATENATE("https://bata.lk/wp-content/uploads/2018/Set%2014/",A18,"_4.JPG")</f>
        <v>https://bata.lk/wp-content/uploads/2018/Set%2014/8716019_4.JPG</v>
      </c>
      <c r="AV18" s="15" t="str">
        <f>CONCATENATE(AR18,$AV$1,AS18,$AV$1,AT18,$AV$1,AU18)</f>
        <v>https://bata.lk/wp-content/uploads/2018/12/8716019_1.jpg,-https://bata.lk/wp-content/uploads/2018/Set%2014/8716019_2.JPG,-https://bata.lk/wp-content/uploads/2018/Set%2014/8716019_3.JPG,-https://bata.lk/wp-content/uploads/2018/Set%2014/8716019_4.JPG</v>
      </c>
    </row>
    <row r="19" spans="1:48" s="15" customFormat="1" ht="16.8" customHeight="1" x14ac:dyDescent="0.3">
      <c r="A19" s="14">
        <v>5613514</v>
      </c>
      <c r="B19" s="15">
        <f>VLOOKUP(A19,[1]Sheet1!$F:$L,2,0)</f>
        <v>14</v>
      </c>
      <c r="C19" s="15">
        <f>VLOOKUP(A19,[1]Sheet1!$F:$L,2,0)</f>
        <v>14</v>
      </c>
      <c r="D19" s="15" t="e">
        <f>VLOOKUP(B19,[1]Sheet1!$F:$AC,3,0)</f>
        <v>#N/A</v>
      </c>
      <c r="E19" s="15" t="str">
        <f>VLOOKUP(B19,[2]Sheet1!$A$1:$E$102,2,FALSE)</f>
        <v>Womens</v>
      </c>
      <c r="F19" s="15" t="str">
        <f>VLOOKUP(B19,[2]Sheet1!$A$1:$E$102,3,FALSE)</f>
        <v>Summer</v>
      </c>
      <c r="G19" s="15" t="str">
        <f>CONCATENATE("",B19,"0",C19)</f>
        <v>14014</v>
      </c>
      <c r="H19" s="15" t="e">
        <f>VLOOKUP(G19,[3]Sheet1!$D$1:$E$99,2,FALSE)</f>
        <v>#N/A</v>
      </c>
      <c r="I19" s="15">
        <f>VALUE(LEFT(A19,1))</f>
        <v>5</v>
      </c>
      <c r="J19" s="15">
        <f>VALUE(MID(A19,2,1))</f>
        <v>6</v>
      </c>
      <c r="K19" s="15">
        <f>VALUE(MID(A19,3,1))</f>
        <v>1</v>
      </c>
      <c r="L19" s="15">
        <f>VALUE(MID(A19,4,1))</f>
        <v>3</v>
      </c>
      <c r="M19" s="15">
        <f>VALUE(MID(A19,5,1))</f>
        <v>5</v>
      </c>
      <c r="N19" s="15" t="str">
        <f>MID(A19,6,3)</f>
        <v>14</v>
      </c>
      <c r="O19" s="15" t="str">
        <f>VLOOKUP($A$2,[1]Sheet1!$F:$AC,5,0)</f>
        <v>BATTINA</v>
      </c>
      <c r="P19" s="15" t="str">
        <f>VLOOKUP(A19,[1]Sheet1!$F:$AC,8,0)</f>
        <v>B</v>
      </c>
      <c r="Q19" s="15" t="str">
        <f>VLOOKUP(P19,[2]Sheet2!$J$1:$K$12,2,0)</f>
        <v>Bata</v>
      </c>
      <c r="R19" s="15" t="s">
        <v>27</v>
      </c>
      <c r="S19" s="15" t="str">
        <f>VLOOKUP(K19,[3]Sheet2!$G:$H,2,FALSE)</f>
        <v>Synthetic</v>
      </c>
      <c r="T19" s="17">
        <v>1</v>
      </c>
      <c r="U19" s="17">
        <v>2</v>
      </c>
      <c r="V19" s="17">
        <v>4</v>
      </c>
      <c r="W19" s="17">
        <v>3</v>
      </c>
      <c r="X19" s="17">
        <v>2</v>
      </c>
      <c r="Y19" s="16"/>
      <c r="Z19" s="16"/>
      <c r="AA19" s="16"/>
      <c r="AB19" s="16">
        <f>SUM(T19:AA19)</f>
        <v>12</v>
      </c>
      <c r="AC19" s="16" t="s">
        <v>781</v>
      </c>
      <c r="AD19" s="16" t="s">
        <v>782</v>
      </c>
      <c r="AE19" s="16" t="s">
        <v>785</v>
      </c>
      <c r="AF19" s="16" t="s">
        <v>786</v>
      </c>
      <c r="AG19" s="16" t="s">
        <v>787</v>
      </c>
      <c r="AH19" s="16"/>
      <c r="AI19" s="16"/>
      <c r="AJ19" s="16" t="str">
        <f>CONCATENATE(AC19,",",AD19,",",AE19,",",AF19,",",AG19)</f>
        <v>Size-3,-Size-4,-Size-5,-Size-6,-Size-7</v>
      </c>
      <c r="AK19" s="15">
        <v>5</v>
      </c>
      <c r="AL19" s="15" t="s">
        <v>559</v>
      </c>
      <c r="AM19" s="15" t="str">
        <f>VLOOKUP(L19,[3]Sheet2!$A:$B,2,FALSE)</f>
        <v>Tan Light Brown</v>
      </c>
      <c r="AN19" s="15" t="str">
        <f>CONCATENATE(Q19," ",AL19," ",AM19," ",R19)</f>
        <v>Bata Women's Tan Light Brown Sandals</v>
      </c>
      <c r="AO19" s="15" t="str">
        <f>CONCATENATE("&lt;h3&gt;","&lt;strong&gt;",AN19,"&lt;/strong&gt;","&lt;/h3&gt;","&lt;ul&gt;",
 "&lt;li&gt;","Article Code - *",A19,"&lt;/li&gt;","&lt;li&gt;","Gender - ",AL19,"&lt;/li&gt;","&lt;li&gt;","Type of Wear -",R19,"&lt;/li&gt;","&lt;li&gt;","Color - ",AM19,"&lt;/li&gt;"," &lt;li&gt;","Material -",S19,"&lt;/li&gt;","&lt;li&gt;","Brand - ",Q19,"&lt;/li&gt;",
" &lt;li&gt;Package include 1X pair of shoes&lt;/li&gt;",
"&lt;/ul&gt;")</f>
        <v>&lt;h3&gt;&lt;strong&gt;Bata Women's Tan Light Brown Sandals&lt;/strong&gt;&lt;/h3&gt;&lt;ul&gt;&lt;li&gt;Article Code - *5613514&lt;/li&gt;&lt;li&gt;Gender - Women's&lt;/li&gt;&lt;li&gt;Type of Wear -Sandals&lt;/li&gt;&lt;li&gt;Color - Tan Light Brown&lt;/li&gt; &lt;li&gt;Material -Synthetic&lt;/li&gt;&lt;li&gt;Brand - Bata&lt;/li&gt; &lt;li&gt;Package include 1X pair of shoes&lt;/li&gt;&lt;/ul&gt;</v>
      </c>
      <c r="AP19" s="15" t="s">
        <v>778</v>
      </c>
      <c r="AQ19" s="15">
        <f>VLOOKUP(A19,[1]Sheet1!$F:$R,10,0)</f>
        <v>1299</v>
      </c>
      <c r="AR19" s="15" t="str">
        <f>CONCATENATE("https://bata.lk/wp-content/uploads/2018/12/",A19,"_1.jpg")</f>
        <v>https://bata.lk/wp-content/uploads/2018/12/5613514_1.jpg</v>
      </c>
      <c r="AS19" s="15" t="str">
        <f>CONCATENATE("https://bata.lk/wp-content/uploads/2018/12/",A19,"_2.jpg")</f>
        <v>https://bata.lk/wp-content/uploads/2018/12/5613514_2.jpg</v>
      </c>
      <c r="AT19" s="15" t="str">
        <f>CONCATENATE("https://bata.lk/wp-content/uploads/2018/12/",A19,"_3.jpg")</f>
        <v>https://bata.lk/wp-content/uploads/2018/12/5613514_3.jpg</v>
      </c>
      <c r="AU19" s="15" t="str">
        <f>CONCATENATE("https://bata.lk/wp-content/uploads/2018/12/",A19,"_4.jpg")</f>
        <v>https://bata.lk/wp-content/uploads/2018/12/5613514_4.jpg</v>
      </c>
      <c r="AV19" s="15" t="str">
        <f>CONCATENATE(AR19,$AV$1,AS19,$AV$1,AT19,$AV$1,AU19)</f>
        <v>https://bata.lk/wp-content/uploads/2018/12/5613514_1.jpg,-https://bata.lk/wp-content/uploads/2018/12/5613514_2.jpg,-https://bata.lk/wp-content/uploads/2018/12/5613514_3.jpg,-https://bata.lk/wp-content/uploads/2018/12/5613514_4.jpg</v>
      </c>
    </row>
    <row r="20" spans="1:48" s="15" customFormat="1" ht="16.8" customHeight="1" x14ac:dyDescent="0.3">
      <c r="A20" s="14">
        <v>5616514</v>
      </c>
      <c r="B20" s="15">
        <f>VLOOKUP(A20,[1]Sheet1!$F:$L,2,0)</f>
        <v>14</v>
      </c>
      <c r="C20" s="15">
        <f>VLOOKUP(A20,[1]Sheet1!$F:$L,2,0)</f>
        <v>14</v>
      </c>
      <c r="D20" s="15" t="e">
        <f>VLOOKUP(B20,[1]Sheet1!$F:$L,3,0)</f>
        <v>#N/A</v>
      </c>
      <c r="E20" s="15" t="str">
        <f>VLOOKUP(B20,[2]Sheet1!$A$1:$E$102,2,FALSE)</f>
        <v>Womens</v>
      </c>
      <c r="F20" s="15" t="str">
        <f>VLOOKUP(B20,[2]Sheet1!$A$1:$E$102,3,FALSE)</f>
        <v>Summer</v>
      </c>
      <c r="G20" s="15" t="str">
        <f>CONCATENATE("",B20,"0",C20)</f>
        <v>14014</v>
      </c>
      <c r="H20" s="15" t="e">
        <f>VLOOKUP(G20,[3]Sheet1!$D$1:$E$99,2,FALSE)</f>
        <v>#N/A</v>
      </c>
      <c r="I20" s="15">
        <f>VALUE(LEFT(A20,1))</f>
        <v>5</v>
      </c>
      <c r="J20" s="15">
        <f>VALUE(MID(A20,2,1))</f>
        <v>6</v>
      </c>
      <c r="K20" s="15">
        <f>VALUE(MID(A20,3,1))</f>
        <v>1</v>
      </c>
      <c r="L20" s="15">
        <f>VALUE(MID(A20,4,1))</f>
        <v>6</v>
      </c>
      <c r="M20" s="15">
        <f>VALUE(MID(A20,5,1))</f>
        <v>5</v>
      </c>
      <c r="N20" s="15" t="str">
        <f>MID(A20,6,3)</f>
        <v>14</v>
      </c>
      <c r="O20" s="15" t="str">
        <f>VLOOKUP(A20,[1]Sheet1!$F:$AC,5,0)</f>
        <v>NEELIYA-S</v>
      </c>
      <c r="P20" s="15" t="str">
        <f>VLOOKUP(A20,[1]Sheet1!$F:$AC,8,0)</f>
        <v>B</v>
      </c>
      <c r="Q20" s="15" t="str">
        <f>VLOOKUP(P20,[2]Sheet2!$J$1:$K$12,2,0)</f>
        <v>Bata</v>
      </c>
      <c r="R20" s="15" t="s">
        <v>27</v>
      </c>
      <c r="S20" s="15" t="str">
        <f>VLOOKUP(K20,[3]Sheet2!$G:$H,2,FALSE)</f>
        <v>Synthetic</v>
      </c>
      <c r="T20" s="17">
        <v>1</v>
      </c>
      <c r="U20" s="17">
        <v>2</v>
      </c>
      <c r="V20" s="17">
        <v>4</v>
      </c>
      <c r="W20" s="17">
        <v>3</v>
      </c>
      <c r="X20" s="17">
        <v>2</v>
      </c>
      <c r="Y20" s="16"/>
      <c r="Z20" s="16"/>
      <c r="AA20" s="16"/>
      <c r="AB20" s="16">
        <f>SUM(T20:AA20)</f>
        <v>12</v>
      </c>
      <c r="AC20" s="16" t="s">
        <v>781</v>
      </c>
      <c r="AD20" s="16" t="s">
        <v>782</v>
      </c>
      <c r="AE20" s="16" t="s">
        <v>785</v>
      </c>
      <c r="AF20" s="16" t="s">
        <v>786</v>
      </c>
      <c r="AG20" s="16" t="s">
        <v>787</v>
      </c>
      <c r="AH20" s="16"/>
      <c r="AI20" s="16"/>
      <c r="AJ20" s="16" t="str">
        <f>CONCATENATE(AC20,",",AD20,",",AE20,",",AF20,",",AG20)</f>
        <v>Size-3,-Size-4,-Size-5,-Size-6,-Size-7</v>
      </c>
      <c r="AL20" s="15" t="s">
        <v>559</v>
      </c>
      <c r="AM20" s="15" t="str">
        <f>VLOOKUP(L20,[3]Sheet2!$A:$B,2,FALSE)</f>
        <v>Black</v>
      </c>
      <c r="AN20" s="15" t="str">
        <f>CONCATENATE(Q20," ",AL20," ",AM20," ",R20)</f>
        <v>Bata Women's Black Sandals</v>
      </c>
      <c r="AO20" s="15" t="str">
        <f>CONCATENATE("&lt;h3&gt;","&lt;strong&gt;",AN20,"&lt;/strong&gt;","&lt;/h3&gt;","&lt;ul&gt;",
 "&lt;li&gt;","Article Code - *",A20,"&lt;/li&gt;","&lt;li&gt;","Gender - ",AL20,"&lt;/li&gt;","&lt;li&gt;","Type of Wear -",R20,"&lt;/li&gt;","&lt;li&gt;","Color - ",AM20,"&lt;/li&gt;"," &lt;li&gt;","Material -",S20,"&lt;/li&gt;","&lt;li&gt;","Brand - ",Q20,"&lt;/li&gt;",
" &lt;li&gt;Package include 1X pair of shoes&lt;/li&gt;",
"&lt;/ul&gt;")</f>
        <v>&lt;h3&gt;&lt;strong&gt;Bata Women's Black Sandals&lt;/strong&gt;&lt;/h3&gt;&lt;ul&gt;&lt;li&gt;Article Code - *5616514&lt;/li&gt;&lt;li&gt;Gender - Women's&lt;/li&gt;&lt;li&gt;Type of Wear -Sandals&lt;/li&gt;&lt;li&gt;Color - Black&lt;/li&gt; &lt;li&gt;Material -Synthetic&lt;/li&gt;&lt;li&gt;Brand - Bata&lt;/li&gt; &lt;li&gt;Package include 1X pair of shoes&lt;/li&gt;&lt;/ul&gt;</v>
      </c>
      <c r="AP20" s="15" t="s">
        <v>778</v>
      </c>
      <c r="AQ20" s="15">
        <f>VLOOKUP(A20,[1]Sheet1!$F:$R,10,0)</f>
        <v>1299</v>
      </c>
      <c r="AR20" s="15" t="str">
        <f>CONCATENATE("https://bata.lk/wp-content/uploads/2018/12/",A20,"_1.jpg")</f>
        <v>https://bata.lk/wp-content/uploads/2018/12/5616514_1.jpg</v>
      </c>
      <c r="AS20" s="15" t="str">
        <f>CONCATENATE("https://bata.lk/wp-content/uploads/2018/Set%2014/",A20,"_2.JPG")</f>
        <v>https://bata.lk/wp-content/uploads/2018/Set%2014/5616514_2.JPG</v>
      </c>
      <c r="AT20" s="15" t="str">
        <f>CONCATENATE("https://bata.lk/wp-content/uploads/2018/Set%2014/",A20,"_3.JPG")</f>
        <v>https://bata.lk/wp-content/uploads/2018/Set%2014/5616514_3.JPG</v>
      </c>
      <c r="AU20" s="15" t="str">
        <f>CONCATENATE("https://bata.lk/wp-content/uploads/2018/Set%2014/",A20,"_4.JPG")</f>
        <v>https://bata.lk/wp-content/uploads/2018/Set%2014/5616514_4.JPG</v>
      </c>
      <c r="AV20" s="15" t="str">
        <f>CONCATENATE(AR20,$AV$1,AS20,$AV$1,AT20,$AV$1,AU20)</f>
        <v>https://bata.lk/wp-content/uploads/2018/12/5616514_1.jpg,-https://bata.lk/wp-content/uploads/2018/Set%2014/5616514_2.JPG,-https://bata.lk/wp-content/uploads/2018/Set%2014/5616514_3.JPG,-https://bata.lk/wp-content/uploads/2018/Set%2014/5616514_4.JPG</v>
      </c>
    </row>
    <row r="21" spans="1:48" s="15" customFormat="1" ht="16.8" customHeight="1" x14ac:dyDescent="0.3">
      <c r="A21" s="14">
        <v>5618554</v>
      </c>
      <c r="B21" s="15">
        <f>VLOOKUP(A21,[1]Sheet1!$F:$L,2,0)</f>
        <v>14</v>
      </c>
      <c r="C21" s="15">
        <f>VLOOKUP(A21,[1]Sheet1!$F:$L,2,0)</f>
        <v>14</v>
      </c>
      <c r="D21" s="15" t="e">
        <f>VLOOKUP(B21,[1]Sheet1!$F:$L,3,0)</f>
        <v>#N/A</v>
      </c>
      <c r="E21" s="15" t="str">
        <f>VLOOKUP(B21,[2]Sheet1!$A$1:$E$102,2,FALSE)</f>
        <v>Womens</v>
      </c>
      <c r="F21" s="15" t="str">
        <f>VLOOKUP(B21,[2]Sheet1!$A$1:$E$102,3,FALSE)</f>
        <v>Summer</v>
      </c>
      <c r="G21" s="15" t="str">
        <f>CONCATENATE("",B21,"0",C21)</f>
        <v>14014</v>
      </c>
      <c r="H21" s="15" t="e">
        <f>VLOOKUP(G21,[3]Sheet1!$D$1:$E$99,2,FALSE)</f>
        <v>#N/A</v>
      </c>
      <c r="I21" s="15">
        <f>VALUE(LEFT(A21,1))</f>
        <v>5</v>
      </c>
      <c r="J21" s="15">
        <f>VALUE(MID(A21,2,1))</f>
        <v>6</v>
      </c>
      <c r="K21" s="15">
        <f>VALUE(MID(A21,3,1))</f>
        <v>1</v>
      </c>
      <c r="L21" s="15">
        <f>VALUE(MID(A21,4,1))</f>
        <v>8</v>
      </c>
      <c r="M21" s="15">
        <f>VALUE(MID(A21,5,1))</f>
        <v>5</v>
      </c>
      <c r="N21" s="15" t="str">
        <f>MID(A21,6,3)</f>
        <v>54</v>
      </c>
      <c r="O21" s="15" t="str">
        <f>VLOOKUP(A21,[1]Sheet1!$F:$AC,5,0)</f>
        <v>NAGOYA - S</v>
      </c>
      <c r="P21" s="15" t="str">
        <f>VLOOKUP(A21,[1]Sheet1!$F:$AC,8,0)</f>
        <v>B</v>
      </c>
      <c r="Q21" s="15" t="str">
        <f>VLOOKUP(P21,[2]Sheet2!$J$1:$K$12,2,0)</f>
        <v>Bata</v>
      </c>
      <c r="R21" s="15" t="s">
        <v>27</v>
      </c>
      <c r="S21" s="15" t="str">
        <f>VLOOKUP(K21,[3]Sheet2!$G:$H,2,FALSE)</f>
        <v>Synthetic</v>
      </c>
      <c r="T21" s="16">
        <v>1</v>
      </c>
      <c r="U21" s="16">
        <v>2</v>
      </c>
      <c r="V21" s="16">
        <v>4</v>
      </c>
      <c r="W21" s="16">
        <v>3</v>
      </c>
      <c r="X21" s="16">
        <v>2</v>
      </c>
      <c r="Y21" s="16"/>
      <c r="Z21" s="16"/>
      <c r="AA21" s="16"/>
      <c r="AB21" s="16">
        <f>SUM(T21:AA21)</f>
        <v>12</v>
      </c>
      <c r="AC21" s="16" t="s">
        <v>781</v>
      </c>
      <c r="AD21" s="16" t="s">
        <v>782</v>
      </c>
      <c r="AE21" s="16" t="s">
        <v>785</v>
      </c>
      <c r="AF21" s="16" t="s">
        <v>786</v>
      </c>
      <c r="AG21" s="16" t="s">
        <v>787</v>
      </c>
      <c r="AH21" s="16"/>
      <c r="AI21" s="16"/>
      <c r="AJ21" s="16" t="str">
        <f>CONCATENATE(AC21,",",AD21,",",AE21,",",AF21,",",AG21)</f>
        <v>Size-3,-Size-4,-Size-5,-Size-6,-Size-7</v>
      </c>
      <c r="AL21" s="15" t="s">
        <v>559</v>
      </c>
      <c r="AM21" s="15" t="str">
        <f>VLOOKUP(L21,[3]Sheet2!$A:$B,2,FALSE)</f>
        <v>Yellow Or Beige or Gold</v>
      </c>
      <c r="AN21" s="15" t="str">
        <f>CONCATENATE(Q21," ",AL21," ",AM21," ",R21)</f>
        <v>Bata Women's Yellow Or Beige or Gold Sandals</v>
      </c>
      <c r="AO21" s="15" t="str">
        <f>CONCATENATE("&lt;h3&gt;","&lt;strong&gt;",AN21,"&lt;/strong&gt;","&lt;/h3&gt;","&lt;ul&gt;",
 "&lt;li&gt;","Article Code - *",A21,"&lt;/li&gt;","&lt;li&gt;","Gender - ",AL21,"&lt;/li&gt;","&lt;li&gt;","Type of Wear -",R21,"&lt;/li&gt;","&lt;li&gt;","Color - ",AM21,"&lt;/li&gt;"," &lt;li&gt;","Material -",S21,"&lt;/li&gt;","&lt;li&gt;","Brand - ",Q21,"&lt;/li&gt;",
" &lt;li&gt;Package include 1X pair of shoes&lt;/li&gt;",
"&lt;/ul&gt;")</f>
        <v>&lt;h3&gt;&lt;strong&gt;Bata Women's Yellow Or Beige or Gold Sandals&lt;/strong&gt;&lt;/h3&gt;&lt;ul&gt;&lt;li&gt;Article Code - *5618554&lt;/li&gt;&lt;li&gt;Gender - Women's&lt;/li&gt;&lt;li&gt;Type of Wear -Sandals&lt;/li&gt;&lt;li&gt;Color - Yellow Or Beige or Gold&lt;/li&gt; &lt;li&gt;Material -Synthetic&lt;/li&gt;&lt;li&gt;Brand - Bata&lt;/li&gt; &lt;li&gt;Package include 1X pair of shoes&lt;/li&gt;&lt;/ul&gt;</v>
      </c>
      <c r="AP21" s="15" t="s">
        <v>778</v>
      </c>
      <c r="AQ21" s="15">
        <f>VLOOKUP(A21,[1]Sheet1!$F:$R,10,0)</f>
        <v>1499</v>
      </c>
      <c r="AR21" s="15" t="str">
        <f>CONCATENATE("https://bata.lk/wp-content/uploads/2018/12/",A21,"_1.jpg")</f>
        <v>https://bata.lk/wp-content/uploads/2018/12/5618554_1.jpg</v>
      </c>
      <c r="AS21" s="15" t="str">
        <f>CONCATENATE("https://bata.lk/wp-content/uploads/2018/Set%2014/",A21,"_2.JPG")</f>
        <v>https://bata.lk/wp-content/uploads/2018/Set%2014/5618554_2.JPG</v>
      </c>
      <c r="AT21" s="15" t="str">
        <f>CONCATENATE("https://bata.lk/wp-content/uploads/2018/Set%2014/",A21,"_3.JPG")</f>
        <v>https://bata.lk/wp-content/uploads/2018/Set%2014/5618554_3.JPG</v>
      </c>
      <c r="AU21" s="15" t="str">
        <f>CONCATENATE("https://bata.lk/wp-content/uploads/2018/Set%2014/",A21,"_4.JPG")</f>
        <v>https://bata.lk/wp-content/uploads/2018/Set%2014/5618554_4.JPG</v>
      </c>
      <c r="AV21" s="15" t="str">
        <f>CONCATENATE(AR21,$AV$1,AS21,$AV$1,AT21,$AV$1,AU21)</f>
        <v>https://bata.lk/wp-content/uploads/2018/12/5618554_1.jpg,-https://bata.lk/wp-content/uploads/2018/Set%2014/5618554_2.JPG,-https://bata.lk/wp-content/uploads/2018/Set%2014/5618554_3.JPG,-https://bata.lk/wp-content/uploads/2018/Set%2014/5618554_4.JPG</v>
      </c>
    </row>
    <row r="22" spans="1:48" s="15" customFormat="1" ht="16.8" customHeight="1" x14ac:dyDescent="0.3">
      <c r="A22" s="14">
        <v>5712116</v>
      </c>
      <c r="B22" s="15">
        <f>VLOOKUP(A22,[1]Sheet1!$F:$L,2,0)</f>
        <v>14</v>
      </c>
      <c r="C22" s="15">
        <f>VLOOKUP(A22,[1]Sheet1!$F:$L,2,0)</f>
        <v>14</v>
      </c>
      <c r="D22" s="15" t="e">
        <f>VLOOKUP(B22,[1]Sheet1!$F:$L,3,0)</f>
        <v>#N/A</v>
      </c>
      <c r="E22" s="15" t="str">
        <f>VLOOKUP(B22,[2]Sheet1!$A$1:$E$102,2,FALSE)</f>
        <v>Womens</v>
      </c>
      <c r="F22" s="15" t="str">
        <f>VLOOKUP(B22,[2]Sheet1!$A$1:$E$102,3,FALSE)</f>
        <v>Summer</v>
      </c>
      <c r="G22" s="15" t="str">
        <f>CONCATENATE("",B22,"0",C22)</f>
        <v>14014</v>
      </c>
      <c r="H22" s="15" t="e">
        <f>VLOOKUP(G22,[3]Sheet1!$D$1:$E$99,2,FALSE)</f>
        <v>#N/A</v>
      </c>
      <c r="I22" s="15">
        <f>VALUE(LEFT(A22,1))</f>
        <v>5</v>
      </c>
      <c r="J22" s="15">
        <f>VALUE(MID(A22,2,1))</f>
        <v>7</v>
      </c>
      <c r="K22" s="15">
        <f>VALUE(MID(A22,3,1))</f>
        <v>1</v>
      </c>
      <c r="L22" s="15">
        <f>VALUE(MID(A22,4,1))</f>
        <v>2</v>
      </c>
      <c r="M22" s="15">
        <f>VALUE(MID(A22,5,1))</f>
        <v>1</v>
      </c>
      <c r="N22" s="15" t="str">
        <f>MID(A22,6,3)</f>
        <v>16</v>
      </c>
      <c r="O22" s="15" t="str">
        <f>VLOOKUP(A22,[1]Sheet1!$F:$AC,5,0)</f>
        <v>CARLENE</v>
      </c>
      <c r="P22" s="15" t="str">
        <f>VLOOKUP(A22,[1]Sheet1!$F:$AC,8,0)</f>
        <v>C</v>
      </c>
      <c r="Q22" s="15" t="s">
        <v>743</v>
      </c>
      <c r="R22" s="15" t="s">
        <v>27</v>
      </c>
      <c r="S22" s="15" t="str">
        <f>VLOOKUP(K22,[3]Sheet2!$G:$H,2,FALSE)</f>
        <v>Synthetic</v>
      </c>
      <c r="T22" s="17">
        <v>1</v>
      </c>
      <c r="U22" s="17">
        <v>1</v>
      </c>
      <c r="V22" s="17">
        <v>4</v>
      </c>
      <c r="W22" s="17">
        <v>3</v>
      </c>
      <c r="X22" s="17">
        <v>2</v>
      </c>
      <c r="Y22" s="17">
        <v>1</v>
      </c>
      <c r="Z22" s="16"/>
      <c r="AA22" s="16"/>
      <c r="AB22" s="16">
        <f>SUM(T22:AA22)</f>
        <v>12</v>
      </c>
      <c r="AC22" s="16" t="s">
        <v>781</v>
      </c>
      <c r="AD22" s="16" t="s">
        <v>782</v>
      </c>
      <c r="AE22" s="16" t="s">
        <v>785</v>
      </c>
      <c r="AF22" s="16" t="s">
        <v>786</v>
      </c>
      <c r="AG22" s="16" t="s">
        <v>787</v>
      </c>
      <c r="AH22" s="16" t="s">
        <v>788</v>
      </c>
      <c r="AI22" s="16"/>
      <c r="AJ22" s="16" t="str">
        <f>CONCATENATE(AC22,",",AD22,",",AE22,",",AF22,",",AG22,",",AH22)</f>
        <v>Size-3,-Size-4,-Size-5,-Size-6,-Size-7,-Size-8</v>
      </c>
      <c r="AL22" s="15" t="s">
        <v>559</v>
      </c>
      <c r="AM22" s="15" t="str">
        <f>VLOOKUP(L22,[3]Sheet2!$A:$B,2,FALSE)</f>
        <v>Grey</v>
      </c>
      <c r="AN22" s="15" t="str">
        <f>CONCATENATE(Q22," ",AL22," ",AM22," ",R22)</f>
        <v>Bata Comfit Women's Grey Sandals</v>
      </c>
      <c r="AO22" s="15" t="str">
        <f>CONCATENATE("&lt;h3&gt;","&lt;strong&gt;",AN22,"&lt;/strong&gt;","&lt;/h3&gt;","&lt;ul&gt;",
 "&lt;li&gt;","Article Code - *",A22,"&lt;/li&gt;","&lt;li&gt;","Gender - ",AL22,"&lt;/li&gt;","&lt;li&gt;","Type of Wear -",R22,"&lt;/li&gt;","&lt;li&gt;","Color - ",AM22,"&lt;/li&gt;"," &lt;li&gt;","Material -",S22,"&lt;/li&gt;","&lt;li&gt;","Brand - ",Q22,"&lt;/li&gt;",
" &lt;li&gt;Package include 1X pair of shoes&lt;/li&gt;",
"&lt;/ul&gt;")</f>
        <v>&lt;h3&gt;&lt;strong&gt;Bata Comfit Women's Grey Sandals&lt;/strong&gt;&lt;/h3&gt;&lt;ul&gt;&lt;li&gt;Article Code - *5712116&lt;/li&gt;&lt;li&gt;Gender - Women's&lt;/li&gt;&lt;li&gt;Type of Wear -Sandals&lt;/li&gt;&lt;li&gt;Color - Grey&lt;/li&gt; &lt;li&gt;Material -Synthetic&lt;/li&gt;&lt;li&gt;Brand - Bata Comfit&lt;/li&gt; &lt;li&gt;Package include 1X pair of shoes&lt;/li&gt;&lt;/ul&gt;</v>
      </c>
      <c r="AP22" s="15" t="s">
        <v>778</v>
      </c>
      <c r="AQ22" s="15">
        <f>VLOOKUP(A22,[1]Sheet1!$F:$R,10,0)</f>
        <v>4499</v>
      </c>
      <c r="AR22" s="15" t="str">
        <f>CONCATENATE("https://bata.lk/wp-content/uploads/2018/12/",A22,"_1.jpg")</f>
        <v>https://bata.lk/wp-content/uploads/2018/12/5712116_1.jpg</v>
      </c>
      <c r="AS22" s="15" t="str">
        <f>CONCATENATE("https://bata.lk/wp-content/uploads/2018/Set%2014/",A22,"_2.JPG")</f>
        <v>https://bata.lk/wp-content/uploads/2018/Set%2014/5712116_2.JPG</v>
      </c>
      <c r="AT22" s="15" t="str">
        <f>CONCATENATE("https://bata.lk/wp-content/uploads/2018/Set%2014/",A22,"_3.JPG")</f>
        <v>https://bata.lk/wp-content/uploads/2018/Set%2014/5712116_3.JPG</v>
      </c>
      <c r="AU22" s="15" t="str">
        <f>CONCATENATE("https://bata.lk/wp-content/uploads/2018/Set%2014/",A22,"_4.JPG")</f>
        <v>https://bata.lk/wp-content/uploads/2018/Set%2014/5712116_4.JPG</v>
      </c>
      <c r="AV22" s="15" t="str">
        <f>CONCATENATE(AR22,$AV$1,AS22,$AV$1,AT22,$AV$1,AU22)</f>
        <v>https://bata.lk/wp-content/uploads/2018/12/5712116_1.jpg,-https://bata.lk/wp-content/uploads/2018/Set%2014/5712116_2.JPG,-https://bata.lk/wp-content/uploads/2018/Set%2014/5712116_3.JPG,-https://bata.lk/wp-content/uploads/2018/Set%2014/5712116_4.JPG</v>
      </c>
    </row>
    <row r="23" spans="1:48" s="15" customFormat="1" ht="16.8" customHeight="1" x14ac:dyDescent="0.3">
      <c r="A23" s="14">
        <v>5714116</v>
      </c>
      <c r="B23" s="15">
        <f>VLOOKUP(A23,[1]Sheet1!$F:$L,2,0)</f>
        <v>14</v>
      </c>
      <c r="C23" s="15">
        <f>VLOOKUP(A23,[1]Sheet1!$F:$L,2,0)</f>
        <v>14</v>
      </c>
      <c r="D23" s="15" t="e">
        <f>VLOOKUP(B23,[1]Sheet1!$F:$L,3,0)</f>
        <v>#N/A</v>
      </c>
      <c r="E23" s="15" t="str">
        <f>VLOOKUP(B23,[2]Sheet1!$A$1:$E$102,2,FALSE)</f>
        <v>Womens</v>
      </c>
      <c r="F23" s="15" t="str">
        <f>VLOOKUP(B23,[2]Sheet1!$A$1:$E$102,3,FALSE)</f>
        <v>Summer</v>
      </c>
      <c r="G23" s="15" t="str">
        <f>CONCATENATE("",B23,"0",C23)</f>
        <v>14014</v>
      </c>
      <c r="H23" s="15" t="e">
        <f>VLOOKUP(G23,[3]Sheet1!$D$1:$E$99,2,FALSE)</f>
        <v>#N/A</v>
      </c>
      <c r="I23" s="15">
        <f>VALUE(LEFT(A23,1))</f>
        <v>5</v>
      </c>
      <c r="J23" s="15">
        <f>VALUE(MID(A23,2,1))</f>
        <v>7</v>
      </c>
      <c r="K23" s="15">
        <f>VALUE(MID(A23,3,1))</f>
        <v>1</v>
      </c>
      <c r="L23" s="15">
        <f>VALUE(MID(A23,4,1))</f>
        <v>4</v>
      </c>
      <c r="M23" s="15">
        <f>VALUE(MID(A23,5,1))</f>
        <v>1</v>
      </c>
      <c r="N23" s="15" t="str">
        <f>MID(A23,6,3)</f>
        <v>16</v>
      </c>
      <c r="O23" s="15" t="str">
        <f>VLOOKUP(A23,[1]Sheet1!$F:$AC,5,0)</f>
        <v>CARLENE</v>
      </c>
      <c r="P23" s="15" t="str">
        <f>VLOOKUP(A23,[1]Sheet1!$F:$AC,8,0)</f>
        <v>C</v>
      </c>
      <c r="Q23" s="15" t="s">
        <v>743</v>
      </c>
      <c r="R23" s="15" t="s">
        <v>27</v>
      </c>
      <c r="S23" s="15" t="str">
        <f>VLOOKUP(K23,[3]Sheet2!$G:$H,2,FALSE)</f>
        <v>Synthetic</v>
      </c>
      <c r="T23" s="17">
        <v>1</v>
      </c>
      <c r="U23" s="17">
        <v>1</v>
      </c>
      <c r="V23" s="17">
        <v>4</v>
      </c>
      <c r="W23" s="17">
        <v>3</v>
      </c>
      <c r="X23" s="17">
        <v>2</v>
      </c>
      <c r="Y23" s="17">
        <v>1</v>
      </c>
      <c r="Z23" s="16"/>
      <c r="AA23" s="16"/>
      <c r="AB23" s="16">
        <f>SUM(T23:AA23)</f>
        <v>12</v>
      </c>
      <c r="AC23" s="16" t="s">
        <v>781</v>
      </c>
      <c r="AD23" s="16" t="s">
        <v>782</v>
      </c>
      <c r="AE23" s="16" t="s">
        <v>785</v>
      </c>
      <c r="AF23" s="16" t="s">
        <v>786</v>
      </c>
      <c r="AG23" s="16" t="s">
        <v>787</v>
      </c>
      <c r="AH23" s="16" t="s">
        <v>788</v>
      </c>
      <c r="AI23" s="16"/>
      <c r="AJ23" s="16" t="str">
        <f>CONCATENATE(AC23,",",AD23,",",AE23,",",AF23,",",AG23,",",AH23)</f>
        <v>Size-3,-Size-4,-Size-5,-Size-6,-Size-7,-Size-8</v>
      </c>
      <c r="AL23" s="15" t="s">
        <v>559</v>
      </c>
      <c r="AM23" s="15" t="str">
        <f>VLOOKUP(L23,[3]Sheet2!$A:$B,2,FALSE)</f>
        <v>Brown</v>
      </c>
      <c r="AN23" s="15" t="str">
        <f>CONCATENATE(Q23," ",AL23," ",AM23," ",R23)</f>
        <v>Bata Comfit Women's Brown Sandals</v>
      </c>
      <c r="AO23" s="15" t="str">
        <f>CONCATENATE("&lt;h3&gt;","&lt;strong&gt;",AN23,"&lt;/strong&gt;","&lt;/h3&gt;","&lt;ul&gt;",
 "&lt;li&gt;","Article Code - *",A23,"&lt;/li&gt;","&lt;li&gt;","Gender - ",AL23,"&lt;/li&gt;","&lt;li&gt;","Type of Wear -",R23,"&lt;/li&gt;","&lt;li&gt;","Color - ",AM23,"&lt;/li&gt;"," &lt;li&gt;","Material -",S23,"&lt;/li&gt;","&lt;li&gt;","Brand - ",Q23,"&lt;/li&gt;",
" &lt;li&gt;Package include 1X pair of shoes&lt;/li&gt;",
"&lt;/ul&gt;")</f>
        <v>&lt;h3&gt;&lt;strong&gt;Bata Comfit Women's Brown Sandals&lt;/strong&gt;&lt;/h3&gt;&lt;ul&gt;&lt;li&gt;Article Code - *5714116&lt;/li&gt;&lt;li&gt;Gender - Women's&lt;/li&gt;&lt;li&gt;Type of Wear -Sandals&lt;/li&gt;&lt;li&gt;Color - Brown&lt;/li&gt; &lt;li&gt;Material -Synthetic&lt;/li&gt;&lt;li&gt;Brand - Bata Comfit&lt;/li&gt; &lt;li&gt;Package include 1X pair of shoes&lt;/li&gt;&lt;/ul&gt;</v>
      </c>
      <c r="AP23" s="15" t="s">
        <v>778</v>
      </c>
      <c r="AQ23" s="15">
        <f>VLOOKUP(A23,[1]Sheet1!$F:$R,10,0)</f>
        <v>4499</v>
      </c>
      <c r="AR23" s="15" t="str">
        <f>CONCATENATE("https://bata.lk/wp-content/uploads/2018/12/",A23,"_1.jpg")</f>
        <v>https://bata.lk/wp-content/uploads/2018/12/5714116_1.jpg</v>
      </c>
      <c r="AS23" s="15" t="str">
        <f>CONCATENATE("https://bata.lk/wp-content/uploads/2018/Set%2014/",A23,"_2.JPG")</f>
        <v>https://bata.lk/wp-content/uploads/2018/Set%2014/5714116_2.JPG</v>
      </c>
      <c r="AT23" s="15" t="str">
        <f>CONCATENATE("https://bata.lk/wp-content/uploads/2018/Set%2014/",A23,"_3.JPG")</f>
        <v>https://bata.lk/wp-content/uploads/2018/Set%2014/5714116_3.JPG</v>
      </c>
      <c r="AU23" s="15" t="str">
        <f>CONCATENATE("https://bata.lk/wp-content/uploads/2018/Set%2014/",A23,"_4.JPG")</f>
        <v>https://bata.lk/wp-content/uploads/2018/Set%2014/5714116_4.JPG</v>
      </c>
      <c r="AV23" s="15" t="str">
        <f>CONCATENATE(AR23,$AV$1,AS23,$AV$1,AT23,$AV$1,AU23)</f>
        <v>https://bata.lk/wp-content/uploads/2018/12/5714116_1.jpg,-https://bata.lk/wp-content/uploads/2018/Set%2014/5714116_2.JPG,-https://bata.lk/wp-content/uploads/2018/Set%2014/5714116_3.JPG,-https://bata.lk/wp-content/uploads/2018/Set%2014/5714116_4.JPG</v>
      </c>
    </row>
    <row r="24" spans="1:48" s="15" customFormat="1" ht="16.8" customHeight="1" x14ac:dyDescent="0.3">
      <c r="A24" s="14">
        <v>5715199</v>
      </c>
      <c r="B24" s="15">
        <f>VLOOKUP(A24,[1]Sheet1!$F:$L,2,0)</f>
        <v>14</v>
      </c>
      <c r="C24" s="15">
        <f>VLOOKUP(A24,[1]Sheet1!$F:$L,2,0)</f>
        <v>14</v>
      </c>
      <c r="D24" s="15" t="e">
        <f>VLOOKUP(B24,[1]Sheet1!$F:$L,3,0)</f>
        <v>#N/A</v>
      </c>
      <c r="E24" s="15" t="str">
        <f>VLOOKUP(B24,[2]Sheet1!$A$1:$E$102,2,FALSE)</f>
        <v>Womens</v>
      </c>
      <c r="F24" s="15" t="str">
        <f>VLOOKUP(B24,[2]Sheet1!$A$1:$E$102,3,FALSE)</f>
        <v>Summer</v>
      </c>
      <c r="G24" s="15" t="str">
        <f>CONCATENATE("",B24,"0",C24)</f>
        <v>14014</v>
      </c>
      <c r="H24" s="15" t="e">
        <f>VLOOKUP(G24,[3]Sheet1!$D$1:$E$99,2,FALSE)</f>
        <v>#N/A</v>
      </c>
      <c r="I24" s="15">
        <f>VALUE(LEFT(A24,1))</f>
        <v>5</v>
      </c>
      <c r="J24" s="15">
        <f>VALUE(MID(A24,2,1))</f>
        <v>7</v>
      </c>
      <c r="K24" s="15">
        <f>VALUE(MID(A24,3,1))</f>
        <v>1</v>
      </c>
      <c r="L24" s="15">
        <f>VALUE(MID(A24,4,1))</f>
        <v>5</v>
      </c>
      <c r="M24" s="15">
        <f>VALUE(MID(A24,5,1))</f>
        <v>1</v>
      </c>
      <c r="N24" s="15" t="str">
        <f>MID(A24,6,3)</f>
        <v>99</v>
      </c>
      <c r="O24" s="15" t="str">
        <f>VLOOKUP(A24,[1]Sheet1!$F:$AC,5,0)</f>
        <v>CARLENE</v>
      </c>
      <c r="P24" s="15" t="str">
        <f>VLOOKUP(A24,[1]Sheet1!$F:$AC,8,0)</f>
        <v>C</v>
      </c>
      <c r="Q24" s="15" t="s">
        <v>743</v>
      </c>
      <c r="R24" s="15" t="s">
        <v>27</v>
      </c>
      <c r="S24" s="15" t="str">
        <f>VLOOKUP(K24,[3]Sheet2!$G:$H,2,FALSE)</f>
        <v>Synthetic</v>
      </c>
      <c r="T24" s="17">
        <v>1</v>
      </c>
      <c r="U24" s="17">
        <v>1</v>
      </c>
      <c r="V24" s="17">
        <v>4</v>
      </c>
      <c r="W24" s="17">
        <v>3</v>
      </c>
      <c r="X24" s="17">
        <v>2</v>
      </c>
      <c r="Y24" s="17">
        <v>1</v>
      </c>
      <c r="Z24" s="16"/>
      <c r="AA24" s="16"/>
      <c r="AB24" s="16">
        <f>SUM(T24:AA24)</f>
        <v>12</v>
      </c>
      <c r="AC24" s="16" t="s">
        <v>781</v>
      </c>
      <c r="AD24" s="16" t="s">
        <v>782</v>
      </c>
      <c r="AE24" s="16" t="s">
        <v>785</v>
      </c>
      <c r="AF24" s="16" t="s">
        <v>786</v>
      </c>
      <c r="AG24" s="16" t="s">
        <v>787</v>
      </c>
      <c r="AH24" s="16" t="s">
        <v>788</v>
      </c>
      <c r="AI24" s="16"/>
      <c r="AJ24" s="16" t="str">
        <f>CONCATENATE(AC24,",",AD24,",",AE24,",",AF24,",",AG24,",",AH24)</f>
        <v>Size-3,-Size-4,-Size-5,-Size-6,-Size-7,-Size-8</v>
      </c>
      <c r="AL24" s="15" t="s">
        <v>559</v>
      </c>
      <c r="AM24" s="15" t="str">
        <f>VLOOKUP(L24,[3]Sheet2!$A:$B,2,FALSE)</f>
        <v>Red</v>
      </c>
      <c r="AN24" s="15" t="str">
        <f>CONCATENATE(Q24," ",AL24," ",AM24," ",R24)</f>
        <v>Bata Comfit Women's Red Sandals</v>
      </c>
      <c r="AO24" s="15" t="str">
        <f>CONCATENATE("&lt;h3&gt;","&lt;strong&gt;",AN24,"&lt;/strong&gt;","&lt;/h3&gt;","&lt;ul&gt;",
 "&lt;li&gt;","Article Code - *",A24,"&lt;/li&gt;","&lt;li&gt;","Gender - ",AL24,"&lt;/li&gt;","&lt;li&gt;","Type of Wear -",R24,"&lt;/li&gt;","&lt;li&gt;","Color - ",AM24,"&lt;/li&gt;"," &lt;li&gt;","Material -",S24,"&lt;/li&gt;","&lt;li&gt;","Brand - ",Q24,"&lt;/li&gt;",
" &lt;li&gt;Package include 1X pair of shoes&lt;/li&gt;",
"&lt;/ul&gt;")</f>
        <v>&lt;h3&gt;&lt;strong&gt;Bata Comfit Women's Red Sandals&lt;/strong&gt;&lt;/h3&gt;&lt;ul&gt;&lt;li&gt;Article Code - *5715199&lt;/li&gt;&lt;li&gt;Gender - Women's&lt;/li&gt;&lt;li&gt;Type of Wear -Sandals&lt;/li&gt;&lt;li&gt;Color - Red&lt;/li&gt; &lt;li&gt;Material -Synthetic&lt;/li&gt;&lt;li&gt;Brand - Bata Comfit&lt;/li&gt; &lt;li&gt;Package include 1X pair of shoes&lt;/li&gt;&lt;/ul&gt;</v>
      </c>
      <c r="AP24" s="15" t="s">
        <v>778</v>
      </c>
      <c r="AQ24" s="15">
        <f>VLOOKUP(A24,[1]Sheet1!$F:$R,10,0)</f>
        <v>4499</v>
      </c>
      <c r="AR24" s="15" t="str">
        <f>CONCATENATE("https://bata.lk/wp-content/uploads/2018/12/",A24,"_1.jpg")</f>
        <v>https://bata.lk/wp-content/uploads/2018/12/5715199_1.jpg</v>
      </c>
      <c r="AS24" s="15" t="str">
        <f>CONCATENATE("https://bata.lk/wp-content/uploads/2018/Set%2014/",A24,"_2.JPG")</f>
        <v>https://bata.lk/wp-content/uploads/2018/Set%2014/5715199_2.JPG</v>
      </c>
      <c r="AT24" s="15" t="str">
        <f>CONCATENATE("https://bata.lk/wp-content/uploads/2018/Set%2014/",A24,"_3.JPG")</f>
        <v>https://bata.lk/wp-content/uploads/2018/Set%2014/5715199_3.JPG</v>
      </c>
      <c r="AU24" s="15" t="str">
        <f>CONCATENATE("https://bata.lk/wp-content/uploads/2018/Set%2014/",A24,"_4.JPG")</f>
        <v>https://bata.lk/wp-content/uploads/2018/Set%2014/5715199_4.JPG</v>
      </c>
      <c r="AV24" s="15" t="str">
        <f>CONCATENATE(AR24,$AV$1,AS24,$AV$1,AT24,$AV$1,AU24)</f>
        <v>https://bata.lk/wp-content/uploads/2018/12/5715199_1.jpg,-https://bata.lk/wp-content/uploads/2018/Set%2014/5715199_2.JPG,-https://bata.lk/wp-content/uploads/2018/Set%2014/5715199_3.JPG,-https://bata.lk/wp-content/uploads/2018/Set%2014/5715199_4.JPG</v>
      </c>
    </row>
    <row r="25" spans="1:48" s="15" customFormat="1" ht="16.8" customHeight="1" x14ac:dyDescent="0.3">
      <c r="A25" s="14">
        <v>5716519</v>
      </c>
      <c r="B25" s="15">
        <f>VLOOKUP(A25,[1]Sheet1!$F:$L,2,0)</f>
        <v>14</v>
      </c>
      <c r="C25" s="15">
        <f>VLOOKUP(A25,[1]Sheet1!$F:$L,2,0)</f>
        <v>14</v>
      </c>
      <c r="D25" s="15" t="e">
        <f>VLOOKUP(B25,[1]Sheet1!$F:$L,3,0)</f>
        <v>#N/A</v>
      </c>
      <c r="E25" s="15" t="str">
        <f>VLOOKUP(B25,[2]Sheet1!$A$1:$E$102,2,FALSE)</f>
        <v>Womens</v>
      </c>
      <c r="F25" s="15" t="str">
        <f>VLOOKUP(B25,[2]Sheet1!$A$1:$E$102,3,FALSE)</f>
        <v>Summer</v>
      </c>
      <c r="G25" s="15" t="str">
        <f>CONCATENATE("",B25,"0",C25)</f>
        <v>14014</v>
      </c>
      <c r="H25" s="15" t="e">
        <f>VLOOKUP(G25,[3]Sheet1!$D$1:$E$99,2,FALSE)</f>
        <v>#N/A</v>
      </c>
      <c r="I25" s="15">
        <f>VALUE(LEFT(A25,1))</f>
        <v>5</v>
      </c>
      <c r="J25" s="15">
        <f>VALUE(MID(A25,2,1))</f>
        <v>7</v>
      </c>
      <c r="K25" s="15">
        <f>VALUE(MID(A25,3,1))</f>
        <v>1</v>
      </c>
      <c r="L25" s="15">
        <f>VALUE(MID(A25,4,1))</f>
        <v>6</v>
      </c>
      <c r="M25" s="15">
        <f>VALUE(MID(A25,5,1))</f>
        <v>5</v>
      </c>
      <c r="N25" s="15" t="str">
        <f>MID(A25,6,3)</f>
        <v>19</v>
      </c>
      <c r="O25" s="15" t="str">
        <f>VLOOKUP(A25,[1]Sheet1!$F:$AC,5,0)</f>
        <v>LEXA-BOW-NEW</v>
      </c>
      <c r="P25" s="15" t="str">
        <f>VLOOKUP(A25,[1]Sheet1!$F:$AC,8,0)</f>
        <v>B</v>
      </c>
      <c r="Q25" s="15" t="str">
        <f>VLOOKUP(P25,[2]Sheet2!$J$1:$K$12,2,0)</f>
        <v>Bata</v>
      </c>
      <c r="R25" s="15" t="s">
        <v>27</v>
      </c>
      <c r="S25" s="15" t="str">
        <f>VLOOKUP(K25,[3]Sheet2!$G:$H,2,FALSE)</f>
        <v>Synthetic</v>
      </c>
      <c r="T25" s="17">
        <v>1</v>
      </c>
      <c r="U25" s="17">
        <v>1</v>
      </c>
      <c r="V25" s="17">
        <v>4</v>
      </c>
      <c r="W25" s="17">
        <v>3</v>
      </c>
      <c r="X25" s="17">
        <v>2</v>
      </c>
      <c r="Y25" s="17">
        <v>1</v>
      </c>
      <c r="Z25" s="16"/>
      <c r="AA25" s="16"/>
      <c r="AB25" s="16">
        <f>SUM(T25:AA25)</f>
        <v>12</v>
      </c>
      <c r="AC25" s="16" t="s">
        <v>781</v>
      </c>
      <c r="AD25" s="16" t="s">
        <v>782</v>
      </c>
      <c r="AE25" s="16" t="s">
        <v>785</v>
      </c>
      <c r="AF25" s="16" t="s">
        <v>786</v>
      </c>
      <c r="AG25" s="16" t="s">
        <v>787</v>
      </c>
      <c r="AH25" s="16" t="s">
        <v>788</v>
      </c>
      <c r="AI25" s="16"/>
      <c r="AJ25" s="16" t="str">
        <f>CONCATENATE(AC25,",",AD25,",",AE25,",",AF25,",",AG25,",",AH25)</f>
        <v>Size-3,-Size-4,-Size-5,-Size-6,-Size-7,-Size-8</v>
      </c>
      <c r="AL25" s="15" t="s">
        <v>559</v>
      </c>
      <c r="AM25" s="15" t="str">
        <f>VLOOKUP(L25,[3]Sheet2!$A:$B,2,FALSE)</f>
        <v>Black</v>
      </c>
      <c r="AN25" s="15" t="str">
        <f>CONCATENATE(Q25," ",AL25," ",AM25," ",R25)</f>
        <v>Bata Women's Black Sandals</v>
      </c>
      <c r="AO25" s="15" t="str">
        <f>CONCATENATE("&lt;h3&gt;","&lt;strong&gt;",AN25,"&lt;/strong&gt;","&lt;/h3&gt;","&lt;ul&gt;",
 "&lt;li&gt;","Article Code - *",A25,"&lt;/li&gt;","&lt;li&gt;","Gender - ",AL25,"&lt;/li&gt;","&lt;li&gt;","Type of Wear -",R25,"&lt;/li&gt;","&lt;li&gt;","Color - ",AM25,"&lt;/li&gt;"," &lt;li&gt;","Material -",S25,"&lt;/li&gt;","&lt;li&gt;","Brand - ",Q25,"&lt;/li&gt;",
" &lt;li&gt;Package include 1X pair of shoes&lt;/li&gt;",
"&lt;/ul&gt;")</f>
        <v>&lt;h3&gt;&lt;strong&gt;Bata Women's Black Sandals&lt;/strong&gt;&lt;/h3&gt;&lt;ul&gt;&lt;li&gt;Article Code - *5716519&lt;/li&gt;&lt;li&gt;Gender - Women's&lt;/li&gt;&lt;li&gt;Type of Wear -Sandals&lt;/li&gt;&lt;li&gt;Color - Black&lt;/li&gt; &lt;li&gt;Material -Synthetic&lt;/li&gt;&lt;li&gt;Brand - Bata&lt;/li&gt; &lt;li&gt;Package include 1X pair of shoes&lt;/li&gt;&lt;/ul&gt;</v>
      </c>
      <c r="AP25" s="15" t="s">
        <v>778</v>
      </c>
      <c r="AQ25" s="15">
        <f>VLOOKUP(A25,[1]Sheet1!$F:$R,10,0)</f>
        <v>1299</v>
      </c>
      <c r="AR25" s="15" t="str">
        <f>CONCATENATE("https://bata.lk/wp-content/uploads/2018/12/",A25,"_1.jpg")</f>
        <v>https://bata.lk/wp-content/uploads/2018/12/5716519_1.jpg</v>
      </c>
      <c r="AS25" s="15" t="str">
        <f>CONCATENATE("https://bata.lk/wp-content/uploads/2018/Set%2014/",A25,"_2.JPG")</f>
        <v>https://bata.lk/wp-content/uploads/2018/Set%2014/5716519_2.JPG</v>
      </c>
      <c r="AT25" s="15" t="str">
        <f>CONCATENATE("https://bata.lk/wp-content/uploads/2018/Set%2014/",A25,"_3.JPG")</f>
        <v>https://bata.lk/wp-content/uploads/2018/Set%2014/5716519_3.JPG</v>
      </c>
      <c r="AU25" s="15" t="str">
        <f>CONCATENATE("https://bata.lk/wp-content/uploads/2018/Set%2014/",A25,"_4.JPG")</f>
        <v>https://bata.lk/wp-content/uploads/2018/Set%2014/5716519_4.JPG</v>
      </c>
      <c r="AV25" s="15" t="str">
        <f>CONCATENATE(AR25,$AV$1,AS25,$AV$1,AT25,$AV$1,AU25)</f>
        <v>https://bata.lk/wp-content/uploads/2018/12/5716519_1.jpg,-https://bata.lk/wp-content/uploads/2018/Set%2014/5716519_2.JPG,-https://bata.lk/wp-content/uploads/2018/Set%2014/5716519_3.JPG,-https://bata.lk/wp-content/uploads/2018/Set%2014/5716519_4.JPG</v>
      </c>
    </row>
    <row r="26" spans="1:48" s="15" customFormat="1" ht="16.8" customHeight="1" x14ac:dyDescent="0.3">
      <c r="A26" s="14">
        <v>5719199</v>
      </c>
      <c r="B26" s="15">
        <f>VLOOKUP(A26,[1]Sheet1!$F:$L,2,0)</f>
        <v>14</v>
      </c>
      <c r="C26" s="15">
        <f>VLOOKUP(A26,[1]Sheet1!$F:$L,2,0)</f>
        <v>14</v>
      </c>
      <c r="D26" s="15" t="e">
        <f>VLOOKUP(B26,[1]Sheet1!$F:$L,3,0)</f>
        <v>#N/A</v>
      </c>
      <c r="E26" s="15" t="str">
        <f>VLOOKUP(B26,[2]Sheet1!$A$1:$E$102,2,FALSE)</f>
        <v>Womens</v>
      </c>
      <c r="F26" s="15" t="str">
        <f>VLOOKUP(B26,[2]Sheet1!$A$1:$E$102,3,FALSE)</f>
        <v>Summer</v>
      </c>
      <c r="G26" s="15" t="str">
        <f>CONCATENATE("",B26,"0",C26)</f>
        <v>14014</v>
      </c>
      <c r="H26" s="15" t="e">
        <f>VLOOKUP(G26,[3]Sheet1!$D$1:$E$99,2,FALSE)</f>
        <v>#N/A</v>
      </c>
      <c r="I26" s="15">
        <f>VALUE(LEFT(A26,1))</f>
        <v>5</v>
      </c>
      <c r="J26" s="15">
        <f>VALUE(MID(A26,2,1))</f>
        <v>7</v>
      </c>
      <c r="K26" s="15">
        <f>VALUE(MID(A26,3,1))</f>
        <v>1</v>
      </c>
      <c r="L26" s="15">
        <f>VALUE(MID(A26,4,1))</f>
        <v>9</v>
      </c>
      <c r="M26" s="15">
        <f>VALUE(MID(A26,5,1))</f>
        <v>1</v>
      </c>
      <c r="N26" s="15" t="str">
        <f>MID(A26,6,3)</f>
        <v>99</v>
      </c>
      <c r="O26" s="15" t="str">
        <f>VLOOKUP(A26,[1]Sheet1!$F:$AC,5,0)</f>
        <v>CARLENE</v>
      </c>
      <c r="P26" s="15" t="str">
        <f>VLOOKUP(A26,[1]Sheet1!$F:$AC,8,0)</f>
        <v>C</v>
      </c>
      <c r="Q26" s="15" t="s">
        <v>743</v>
      </c>
      <c r="R26" s="15" t="s">
        <v>27</v>
      </c>
      <c r="S26" s="15" t="str">
        <f>VLOOKUP(K26,[3]Sheet2!$G:$H,2,FALSE)</f>
        <v>Synthetic</v>
      </c>
      <c r="T26" s="17">
        <v>1</v>
      </c>
      <c r="U26" s="17">
        <v>1</v>
      </c>
      <c r="V26" s="17">
        <v>4</v>
      </c>
      <c r="W26" s="17">
        <v>3</v>
      </c>
      <c r="X26" s="17">
        <v>2</v>
      </c>
      <c r="Y26" s="17">
        <v>1</v>
      </c>
      <c r="Z26" s="16"/>
      <c r="AA26" s="16"/>
      <c r="AB26" s="16">
        <f>SUM(T26:AA26)</f>
        <v>12</v>
      </c>
      <c r="AC26" s="16" t="s">
        <v>781</v>
      </c>
      <c r="AD26" s="16" t="s">
        <v>782</v>
      </c>
      <c r="AE26" s="16" t="s">
        <v>785</v>
      </c>
      <c r="AF26" s="16" t="s">
        <v>786</v>
      </c>
      <c r="AG26" s="16" t="s">
        <v>787</v>
      </c>
      <c r="AH26" s="16" t="s">
        <v>788</v>
      </c>
      <c r="AI26" s="16"/>
      <c r="AJ26" s="16" t="str">
        <f>CONCATENATE(AC26,",",AD26,",",AE26,",",AF26,",",AG26,",",AH26)</f>
        <v>Size-3,-Size-4,-Size-5,-Size-6,-Size-7,-Size-8</v>
      </c>
      <c r="AL26" s="15" t="s">
        <v>559</v>
      </c>
      <c r="AM26" s="15" t="str">
        <f>VLOOKUP(L26,[3]Sheet2!$A:$B,2,FALSE)</f>
        <v>Blue</v>
      </c>
      <c r="AN26" s="15" t="str">
        <f>CONCATENATE(Q26," ",AL26," ",AM26," ",R26)</f>
        <v>Bata Comfit Women's Blue Sandals</v>
      </c>
      <c r="AO26" s="15" t="str">
        <f>CONCATENATE("&lt;h3&gt;","&lt;strong&gt;",AN26,"&lt;/strong&gt;","&lt;/h3&gt;","&lt;ul&gt;",
 "&lt;li&gt;","Article Code - *",A26,"&lt;/li&gt;","&lt;li&gt;","Gender - ",AL26,"&lt;/li&gt;","&lt;li&gt;","Type of Wear -",R26,"&lt;/li&gt;","&lt;li&gt;","Color - ",AM26,"&lt;/li&gt;"," &lt;li&gt;","Material -",S26,"&lt;/li&gt;","&lt;li&gt;","Brand - ",Q26,"&lt;/li&gt;",
" &lt;li&gt;Package include 1X pair of shoes&lt;/li&gt;",
"&lt;/ul&gt;")</f>
        <v>&lt;h3&gt;&lt;strong&gt;Bata Comfit Women's Blue Sandals&lt;/strong&gt;&lt;/h3&gt;&lt;ul&gt;&lt;li&gt;Article Code - *5719199&lt;/li&gt;&lt;li&gt;Gender - Women's&lt;/li&gt;&lt;li&gt;Type of Wear -Sandals&lt;/li&gt;&lt;li&gt;Color - Blue&lt;/li&gt; &lt;li&gt;Material -Synthetic&lt;/li&gt;&lt;li&gt;Brand - Bata Comfit&lt;/li&gt; &lt;li&gt;Package include 1X pair of shoes&lt;/li&gt;&lt;/ul&gt;</v>
      </c>
      <c r="AP26" s="15" t="s">
        <v>778</v>
      </c>
      <c r="AQ26" s="15">
        <f>VLOOKUP(A26,[1]Sheet1!$F:$R,10,0)</f>
        <v>4499</v>
      </c>
      <c r="AR26" s="15" t="str">
        <f>CONCATENATE("https://bata.lk/wp-content/uploads/2018/12/",A26,"_1.jpg")</f>
        <v>https://bata.lk/wp-content/uploads/2018/12/5719199_1.jpg</v>
      </c>
      <c r="AS26" s="15" t="str">
        <f>CONCATENATE("https://bata.lk/wp-content/uploads/2018/Set%2014/",A26,"_2.JPG")</f>
        <v>https://bata.lk/wp-content/uploads/2018/Set%2014/5719199_2.JPG</v>
      </c>
      <c r="AT26" s="15" t="str">
        <f>CONCATENATE("https://bata.lk/wp-content/uploads/2018/Set%2014/",A26,"_3.JPG")</f>
        <v>https://bata.lk/wp-content/uploads/2018/Set%2014/5719199_3.JPG</v>
      </c>
      <c r="AU26" s="15" t="str">
        <f>CONCATENATE("https://bata.lk/wp-content/uploads/2018/Set%2014/",A26,"_4.JPG")</f>
        <v>https://bata.lk/wp-content/uploads/2018/Set%2014/5719199_4.JPG</v>
      </c>
      <c r="AV26" s="15" t="str">
        <f>CONCATENATE(AR26,$AV$1,AS26,$AV$1,AT26,$AV$1,AU26)</f>
        <v>https://bata.lk/wp-content/uploads/2018/12/5719199_1.jpg,-https://bata.lk/wp-content/uploads/2018/Set%2014/5719199_2.JPG,-https://bata.lk/wp-content/uploads/2018/Set%2014/5719199_3.JPG,-https://bata.lk/wp-content/uploads/2018/Set%2014/5719199_4.JPG</v>
      </c>
    </row>
    <row r="27" spans="1:48" s="15" customFormat="1" ht="16.8" customHeight="1" x14ac:dyDescent="0.3">
      <c r="A27" s="14">
        <v>5899543</v>
      </c>
      <c r="B27" s="15">
        <f>VLOOKUP(A27,[1]Sheet1!$F:$L,2,0)</f>
        <v>13</v>
      </c>
      <c r="C27" s="15">
        <f>VLOOKUP(A27,[1]Sheet1!$F:$L,2,0)</f>
        <v>13</v>
      </c>
      <c r="D27" s="15" t="e">
        <f>VLOOKUP(B27,[1]Sheet1!$F:$L,3,0)</f>
        <v>#N/A</v>
      </c>
      <c r="E27" s="15" t="str">
        <f>VLOOKUP(B27,[2]Sheet1!$A$1:$E$102,2,FALSE)</f>
        <v>Womens</v>
      </c>
      <c r="F27" s="15" t="str">
        <f>VLOOKUP(B27,[2]Sheet1!$A$1:$E$102,3,FALSE)</f>
        <v>Canvas Freetime</v>
      </c>
      <c r="G27" s="15" t="str">
        <f>CONCATENATE("",B27,"0",C27)</f>
        <v>13013</v>
      </c>
      <c r="H27" s="15" t="e">
        <f>VLOOKUP(G27,[3]Sheet1!$D$1:$E$99,2,FALSE)</f>
        <v>#N/A</v>
      </c>
      <c r="I27" s="15">
        <f>VALUE(LEFT(A27,1))</f>
        <v>5</v>
      </c>
      <c r="J27" s="15">
        <f>VALUE(MID(A27,2,1))</f>
        <v>8</v>
      </c>
      <c r="K27" s="15">
        <f>VALUE(MID(A27,3,1))</f>
        <v>9</v>
      </c>
      <c r="L27" s="15">
        <f>VALUE(MID(A27,4,1))</f>
        <v>9</v>
      </c>
      <c r="M27" s="15">
        <f>VALUE(MID(A27,5,1))</f>
        <v>5</v>
      </c>
      <c r="N27" s="15" t="str">
        <f>MID(A27,6,3)</f>
        <v>43</v>
      </c>
      <c r="O27" s="15" t="str">
        <f>VLOOKUP(A27,[1]Sheet1!$F:$AC,5,0)</f>
        <v>ELINA</v>
      </c>
      <c r="P27" s="15" t="str">
        <f>VLOOKUP(A27,[1]Sheet1!$F:$AC,8,0)</f>
        <v>N</v>
      </c>
      <c r="Q27" s="15" t="str">
        <f>VLOOKUP(P27,[2]Sheet2!$J$1:$K$12,2,0)</f>
        <v>North Star</v>
      </c>
      <c r="R27" s="15" t="s">
        <v>558</v>
      </c>
      <c r="S27" s="15" t="str">
        <f>VLOOKUP(K27,[3]Sheet2!$G:$H,2,FALSE)</f>
        <v>Textile</v>
      </c>
      <c r="T27" s="16"/>
      <c r="U27" s="17">
        <v>2</v>
      </c>
      <c r="V27" s="17">
        <v>4</v>
      </c>
      <c r="W27" s="17">
        <v>4</v>
      </c>
      <c r="X27" s="17">
        <v>3</v>
      </c>
      <c r="Y27" s="16"/>
      <c r="Z27" s="16"/>
      <c r="AA27" s="16"/>
      <c r="AB27" s="16">
        <f>SUM(T27:AA27)</f>
        <v>13</v>
      </c>
      <c r="AC27" s="16" t="s">
        <v>781</v>
      </c>
      <c r="AD27" s="16" t="s">
        <v>782</v>
      </c>
      <c r="AE27" s="16" t="s">
        <v>785</v>
      </c>
      <c r="AF27" s="16" t="s">
        <v>786</v>
      </c>
      <c r="AG27" s="16" t="s">
        <v>787</v>
      </c>
      <c r="AH27" s="16"/>
      <c r="AI27" s="16"/>
      <c r="AJ27" s="16" t="str">
        <f>CONCATENATE(AC27,",",AD27,",",AE27,",",AF27,",",AG27)</f>
        <v>Size-3,-Size-4,-Size-5,-Size-6,-Size-7</v>
      </c>
      <c r="AL27" s="15" t="s">
        <v>559</v>
      </c>
      <c r="AM27" s="15" t="str">
        <f>VLOOKUP(L27,[3]Sheet2!$A:$B,2,FALSE)</f>
        <v>Blue</v>
      </c>
      <c r="AN27" s="15" t="str">
        <f>CONCATENATE(Q27," ",AL27," ",AM27," ",R27)</f>
        <v>North Star Women's Blue Ballerina</v>
      </c>
      <c r="AO27" s="15" t="str">
        <f>CONCATENATE("&lt;h3&gt;","&lt;strong&gt;",AN27,"&lt;/strong&gt;","&lt;/h3&gt;","&lt;ul&gt;",
 "&lt;li&gt;","Article Code - *",A27,"&lt;/li&gt;","&lt;li&gt;","Gender - ",AL27,"&lt;/li&gt;","&lt;li&gt;","Type of Wear -",R27,"&lt;/li&gt;","&lt;li&gt;","Color - ",AM27,"&lt;/li&gt;"," &lt;li&gt;","Material -",S27,"&lt;/li&gt;","&lt;li&gt;","Brand - ",Q27,"&lt;/li&gt;",
" &lt;li&gt;Package include 1X pair of shoes&lt;/li&gt;",
"&lt;/ul&gt;")</f>
        <v>&lt;h3&gt;&lt;strong&gt;North Star Women's Blue Ballerina&lt;/strong&gt;&lt;/h3&gt;&lt;ul&gt;&lt;li&gt;Article Code - *5899543&lt;/li&gt;&lt;li&gt;Gender - Women's&lt;/li&gt;&lt;li&gt;Type of Wear -Ballerina&lt;/li&gt;&lt;li&gt;Color - Blue&lt;/li&gt; &lt;li&gt;Material -Textile&lt;/li&gt;&lt;li&gt;Brand - North Star&lt;/li&gt; &lt;li&gt;Package include 1X pair of shoes&lt;/li&gt;&lt;/ul&gt;</v>
      </c>
      <c r="AP27" s="15" t="s">
        <v>777</v>
      </c>
      <c r="AQ27" s="15">
        <f>VLOOKUP(A27,[1]Sheet1!$F:$R,10,0)</f>
        <v>1599</v>
      </c>
      <c r="AR27" s="15" t="str">
        <f>CONCATENATE("https://bata.lk/wp-content/uploads/2018/12/",A27,"_1.jpg")</f>
        <v>https://bata.lk/wp-content/uploads/2018/12/5899543_1.jpg</v>
      </c>
      <c r="AS27" s="15" t="str">
        <f>CONCATENATE("https://bata.lk/wp-content/uploads/2018/Set%2014/",A27,"_2.JPG")</f>
        <v>https://bata.lk/wp-content/uploads/2018/Set%2014/5899543_2.JPG</v>
      </c>
      <c r="AT27" s="15" t="str">
        <f>CONCATENATE("https://bata.lk/wp-content/uploads/2018/Set%2014/",A27,"_3.JPG")</f>
        <v>https://bata.lk/wp-content/uploads/2018/Set%2014/5899543_3.JPG</v>
      </c>
      <c r="AU27" s="15" t="str">
        <f>CONCATENATE("https://bata.lk/wp-content/uploads/2018/Set%2014/",A27,"_4.JPG")</f>
        <v>https://bata.lk/wp-content/uploads/2018/Set%2014/5899543_4.JPG</v>
      </c>
      <c r="AV27" s="15" t="str">
        <f>CONCATENATE(AR27,$AV$1,AS27,$AV$1,AT27,$AV$1,AU27)</f>
        <v>https://bata.lk/wp-content/uploads/2018/12/5899543_1.jpg,-https://bata.lk/wp-content/uploads/2018/Set%2014/5899543_2.JPG,-https://bata.lk/wp-content/uploads/2018/Set%2014/5899543_3.JPG,-https://bata.lk/wp-content/uploads/2018/Set%2014/5899543_4.JPG</v>
      </c>
    </row>
    <row r="28" spans="1:48" s="15" customFormat="1" ht="16.8" customHeight="1" x14ac:dyDescent="0.3">
      <c r="A28" s="14">
        <v>6515142</v>
      </c>
      <c r="B28" s="15">
        <f>VLOOKUP(A28,[1]Sheet1!$F:$L,2,0)</f>
        <v>10</v>
      </c>
      <c r="C28" s="15">
        <f>VLOOKUP(A28,[1]Sheet1!$F:$L,2,0)</f>
        <v>10</v>
      </c>
      <c r="D28" s="15" t="e">
        <f>VLOOKUP(B28,[1]Sheet1!$F:$L,3,0)</f>
        <v>#N/A</v>
      </c>
      <c r="E28" s="15" t="str">
        <f>VLOOKUP(B28,[2]Sheet1!$A$1:$E$102,2,FALSE)</f>
        <v>Womens</v>
      </c>
      <c r="F28" s="15" t="str">
        <f>VLOOKUP(B28,[2]Sheet1!$A$1:$E$102,3,FALSE)</f>
        <v>Dress Flat</v>
      </c>
      <c r="G28" s="15" t="str">
        <f>CONCATENATE("",B28,"0",C28)</f>
        <v>10010</v>
      </c>
      <c r="H28" s="15" t="e">
        <f>VLOOKUP(G28,[3]Sheet1!$D$1:$E$99,2,FALSE)</f>
        <v>#N/A</v>
      </c>
      <c r="I28" s="15">
        <f>VALUE(LEFT(A28,1))</f>
        <v>6</v>
      </c>
      <c r="J28" s="15">
        <f>VALUE(MID(A28,2,1))</f>
        <v>5</v>
      </c>
      <c r="K28" s="15">
        <f>VALUE(MID(A28,3,1))</f>
        <v>1</v>
      </c>
      <c r="L28" s="15">
        <f>VALUE(MID(A28,4,1))</f>
        <v>5</v>
      </c>
      <c r="M28" s="15">
        <f>VALUE(MID(A28,5,1))</f>
        <v>1</v>
      </c>
      <c r="N28" s="15" t="str">
        <f>MID(A28,6,3)</f>
        <v>42</v>
      </c>
      <c r="O28" s="15" t="str">
        <f>VLOOKUP(A28,[1]Sheet1!$F:$AC,5,0)</f>
        <v>RABEEA-RN-LB</v>
      </c>
      <c r="P28" s="15" t="str">
        <f>VLOOKUP(A28,[1]Sheet1!$F:$AC,8,0)</f>
        <v>B</v>
      </c>
      <c r="Q28" s="15" t="str">
        <f>VLOOKUP(P28,[2]Sheet2!$J$1:$K$12,2,0)</f>
        <v>Bata</v>
      </c>
      <c r="R28" s="15" t="s">
        <v>558</v>
      </c>
      <c r="S28" s="15" t="str">
        <f>VLOOKUP(K28,[3]Sheet2!$G:$H,2,FALSE)</f>
        <v>Synthetic</v>
      </c>
      <c r="T28" s="17">
        <v>1</v>
      </c>
      <c r="U28" s="17">
        <v>1</v>
      </c>
      <c r="V28" s="17">
        <v>4</v>
      </c>
      <c r="W28" s="17">
        <v>3</v>
      </c>
      <c r="X28" s="17">
        <v>2</v>
      </c>
      <c r="Y28" s="17">
        <v>1</v>
      </c>
      <c r="Z28" s="16"/>
      <c r="AA28" s="16"/>
      <c r="AB28" s="16">
        <f>SUM(T28:AA28)</f>
        <v>12</v>
      </c>
      <c r="AC28" s="16" t="s">
        <v>781</v>
      </c>
      <c r="AD28" s="16" t="s">
        <v>782</v>
      </c>
      <c r="AE28" s="16" t="s">
        <v>785</v>
      </c>
      <c r="AF28" s="16" t="s">
        <v>786</v>
      </c>
      <c r="AG28" s="16" t="s">
        <v>787</v>
      </c>
      <c r="AH28" s="16" t="s">
        <v>788</v>
      </c>
      <c r="AI28" s="16"/>
      <c r="AJ28" s="16" t="str">
        <f>CONCATENATE(AC28,",",AD28,",",AE28,",",AF28,",",AG28,",",AH28)</f>
        <v>Size-3,-Size-4,-Size-5,-Size-6,-Size-7,-Size-8</v>
      </c>
      <c r="AL28" s="15" t="s">
        <v>559</v>
      </c>
      <c r="AM28" s="15" t="str">
        <f>VLOOKUP(L28,[3]Sheet2!$A:$B,2,FALSE)</f>
        <v>Red</v>
      </c>
      <c r="AN28" s="15" t="str">
        <f>CONCATENATE(Q28," ",AL28," ",AM28," ",R28)</f>
        <v>Bata Women's Red Ballerina</v>
      </c>
      <c r="AO28" s="15" t="str">
        <f>CONCATENATE("&lt;h3&gt;","&lt;strong&gt;",AN28,"&lt;/strong&gt;","&lt;/h3&gt;","&lt;ul&gt;",
 "&lt;li&gt;","Article Code - *",A28,"&lt;/li&gt;","&lt;li&gt;","Gender - ",AL28,"&lt;/li&gt;","&lt;li&gt;","Type of Wear -",R28,"&lt;/li&gt;","&lt;li&gt;","Color - ",AM28,"&lt;/li&gt;"," &lt;li&gt;","Material -",S28,"&lt;/li&gt;","&lt;li&gt;","Brand - ",Q28,"&lt;/li&gt;",
" &lt;li&gt;Package include 1X pair of shoes&lt;/li&gt;",
"&lt;/ul&gt;")</f>
        <v>&lt;h3&gt;&lt;strong&gt;Bata Women's Red Ballerina&lt;/strong&gt;&lt;/h3&gt;&lt;ul&gt;&lt;li&gt;Article Code - *6515142&lt;/li&gt;&lt;li&gt;Gender - Women's&lt;/li&gt;&lt;li&gt;Type of Wear -Ballerina&lt;/li&gt;&lt;li&gt;Color - Red&lt;/li&gt; &lt;li&gt;Material -Synthetic&lt;/li&gt;&lt;li&gt;Brand - Bata&lt;/li&gt; &lt;li&gt;Package include 1X pair of shoes&lt;/li&gt;&lt;/ul&gt;</v>
      </c>
      <c r="AP28" s="15" t="s">
        <v>777</v>
      </c>
      <c r="AQ28" s="15">
        <f>VLOOKUP(A28,[1]Sheet1!$F:$R,10,0)</f>
        <v>3499</v>
      </c>
      <c r="AR28" s="15" t="str">
        <f>CONCATENATE("https://bata.lk/wp-content/uploads/2018/12/",A28,"_1.jpg")</f>
        <v>https://bata.lk/wp-content/uploads/2018/12/6515142_1.jpg</v>
      </c>
      <c r="AS28" s="15" t="str">
        <f>CONCATENATE("https://bata.lk/wp-content/uploads/2018/Set%2014/",A28,"_2.JPG")</f>
        <v>https://bata.lk/wp-content/uploads/2018/Set%2014/6515142_2.JPG</v>
      </c>
      <c r="AT28" s="15" t="str">
        <f>CONCATENATE("https://bata.lk/wp-content/uploads/2018/Set%2014/",A28,"_3.JPG")</f>
        <v>https://bata.lk/wp-content/uploads/2018/Set%2014/6515142_3.JPG</v>
      </c>
      <c r="AU28" s="15" t="str">
        <f>CONCATENATE("https://bata.lk/wp-content/uploads/2018/Set%2014/",A28,"_4.JPG")</f>
        <v>https://bata.lk/wp-content/uploads/2018/Set%2014/6515142_4.JPG</v>
      </c>
      <c r="AV28" s="15" t="str">
        <f>CONCATENATE(AR28,$AV$1,AS28,$AV$1,AT28,$AV$1,AU28)</f>
        <v>https://bata.lk/wp-content/uploads/2018/12/6515142_1.jpg,-https://bata.lk/wp-content/uploads/2018/Set%2014/6515142_2.JPG,-https://bata.lk/wp-content/uploads/2018/Set%2014/6515142_3.JPG,-https://bata.lk/wp-content/uploads/2018/Set%2014/6515142_4.JPG</v>
      </c>
    </row>
    <row r="29" spans="1:48" s="15" customFormat="1" ht="16.8" customHeight="1" x14ac:dyDescent="0.3">
      <c r="A29" s="14">
        <v>6516142</v>
      </c>
      <c r="B29" s="15">
        <f>VLOOKUP(A29,[1]Sheet1!$F:$L,2,0)</f>
        <v>10</v>
      </c>
      <c r="C29" s="15">
        <f>VLOOKUP(A29,[1]Sheet1!$F:$L,2,0)</f>
        <v>10</v>
      </c>
      <c r="D29" s="15" t="e">
        <f>VLOOKUP(B29,[1]Sheet1!$F:$L,3,0)</f>
        <v>#N/A</v>
      </c>
      <c r="E29" s="15" t="str">
        <f>VLOOKUP(B29,[2]Sheet1!$A$1:$E$102,2,FALSE)</f>
        <v>Womens</v>
      </c>
      <c r="F29" s="15" t="str">
        <f>VLOOKUP(B29,[2]Sheet1!$A$1:$E$102,3,FALSE)</f>
        <v>Dress Flat</v>
      </c>
      <c r="G29" s="15" t="str">
        <f>CONCATENATE("",B29,"0",C29)</f>
        <v>10010</v>
      </c>
      <c r="H29" s="15" t="e">
        <f>VLOOKUP(G29,[3]Sheet1!$D$1:$E$99,2,FALSE)</f>
        <v>#N/A</v>
      </c>
      <c r="I29" s="15">
        <f>VALUE(LEFT(A29,1))</f>
        <v>6</v>
      </c>
      <c r="J29" s="15">
        <f>VALUE(MID(A29,2,1))</f>
        <v>5</v>
      </c>
      <c r="K29" s="15">
        <f>VALUE(MID(A29,3,1))</f>
        <v>1</v>
      </c>
      <c r="L29" s="15">
        <f>VALUE(MID(A29,4,1))</f>
        <v>6</v>
      </c>
      <c r="M29" s="15">
        <f>VALUE(MID(A29,5,1))</f>
        <v>1</v>
      </c>
      <c r="N29" s="15" t="str">
        <f>MID(A29,6,3)</f>
        <v>42</v>
      </c>
      <c r="O29" s="15" t="str">
        <f>VLOOKUP(A29,[1]Sheet1!$F:$AC,5,0)</f>
        <v>RABEEA-RN-LB</v>
      </c>
      <c r="P29" s="15" t="str">
        <f>VLOOKUP(A29,[1]Sheet1!$F:$AC,8,0)</f>
        <v>B</v>
      </c>
      <c r="Q29" s="15" t="str">
        <f>VLOOKUP(P29,[2]Sheet2!$J$1:$K$12,2,0)</f>
        <v>Bata</v>
      </c>
      <c r="R29" s="15" t="s">
        <v>558</v>
      </c>
      <c r="S29" s="15" t="str">
        <f>VLOOKUP(K29,[3]Sheet2!$G:$H,2,FALSE)</f>
        <v>Synthetic</v>
      </c>
      <c r="T29" s="17">
        <v>1</v>
      </c>
      <c r="U29" s="17">
        <v>1</v>
      </c>
      <c r="V29" s="17">
        <v>4</v>
      </c>
      <c r="W29" s="17">
        <v>3</v>
      </c>
      <c r="X29" s="17">
        <v>2</v>
      </c>
      <c r="Y29" s="17">
        <v>1</v>
      </c>
      <c r="Z29" s="16"/>
      <c r="AA29" s="16"/>
      <c r="AB29" s="16">
        <f>SUM(T29:AA29)</f>
        <v>12</v>
      </c>
      <c r="AC29" s="16" t="s">
        <v>781</v>
      </c>
      <c r="AD29" s="16" t="s">
        <v>782</v>
      </c>
      <c r="AE29" s="16" t="s">
        <v>785</v>
      </c>
      <c r="AF29" s="16" t="s">
        <v>786</v>
      </c>
      <c r="AG29" s="16" t="s">
        <v>787</v>
      </c>
      <c r="AH29" s="16" t="s">
        <v>788</v>
      </c>
      <c r="AI29" s="16"/>
      <c r="AJ29" s="16" t="str">
        <f>CONCATENATE(AC29,",",AD29,",",AE29,",",AF29,",",AG29,",",AH29)</f>
        <v>Size-3,-Size-4,-Size-5,-Size-6,-Size-7,-Size-8</v>
      </c>
      <c r="AL29" s="15" t="s">
        <v>559</v>
      </c>
      <c r="AM29" s="15" t="str">
        <f>VLOOKUP(L29,[3]Sheet2!$A:$B,2,FALSE)</f>
        <v>Black</v>
      </c>
      <c r="AN29" s="15" t="str">
        <f>CONCATENATE(Q29," ",AL29," ",AM29," ",R29)</f>
        <v>Bata Women's Black Ballerina</v>
      </c>
      <c r="AO29" s="15" t="str">
        <f>CONCATENATE("&lt;h3&gt;","&lt;strong&gt;",AN29,"&lt;/strong&gt;","&lt;/h3&gt;","&lt;ul&gt;",
 "&lt;li&gt;","Article Code - *",A29,"&lt;/li&gt;","&lt;li&gt;","Gender - ",AL29,"&lt;/li&gt;","&lt;li&gt;","Type of Wear -",R29,"&lt;/li&gt;","&lt;li&gt;","Color - ",AM29,"&lt;/li&gt;"," &lt;li&gt;","Material -",S29,"&lt;/li&gt;","&lt;li&gt;","Brand - ",Q29,"&lt;/li&gt;",
" &lt;li&gt;Package include 1X pair of shoes&lt;/li&gt;",
"&lt;/ul&gt;")</f>
        <v>&lt;h3&gt;&lt;strong&gt;Bata Women's Black Ballerina&lt;/strong&gt;&lt;/h3&gt;&lt;ul&gt;&lt;li&gt;Article Code - *6516142&lt;/li&gt;&lt;li&gt;Gender - Women's&lt;/li&gt;&lt;li&gt;Type of Wear -Ballerina&lt;/li&gt;&lt;li&gt;Color - Black&lt;/li&gt; &lt;li&gt;Material -Synthetic&lt;/li&gt;&lt;li&gt;Brand - Bata&lt;/li&gt; &lt;li&gt;Package include 1X pair of shoes&lt;/li&gt;&lt;/ul&gt;</v>
      </c>
      <c r="AP29" s="15" t="s">
        <v>777</v>
      </c>
      <c r="AQ29" s="15">
        <f>VLOOKUP(A29,[1]Sheet1!$F:$R,10,0)</f>
        <v>3499</v>
      </c>
      <c r="AR29" s="15" t="str">
        <f>CONCATENATE("https://bata.lk/wp-content/uploads/2018/12/",A29,"_1.jpg")</f>
        <v>https://bata.lk/wp-content/uploads/2018/12/6516142_1.jpg</v>
      </c>
      <c r="AS29" s="15" t="str">
        <f>CONCATENATE("https://bata.lk/wp-content/uploads/2018/Set%2014/",A29,"_2.JPG")</f>
        <v>https://bata.lk/wp-content/uploads/2018/Set%2014/6516142_2.JPG</v>
      </c>
      <c r="AT29" s="15" t="str">
        <f>CONCATENATE("https://bata.lk/wp-content/uploads/2018/Set%2014/",A29,"_3.JPG")</f>
        <v>https://bata.lk/wp-content/uploads/2018/Set%2014/6516142_3.JPG</v>
      </c>
      <c r="AU29" s="15" t="str">
        <f>CONCATENATE("https://bata.lk/wp-content/uploads/2018/Set%2014/",A29,"_4.JPG")</f>
        <v>https://bata.lk/wp-content/uploads/2018/Set%2014/6516142_4.JPG</v>
      </c>
      <c r="AV29" s="15" t="str">
        <f>CONCATENATE(AR29,$AV$1,AS29,$AV$1,AT29,$AV$1,AU29)</f>
        <v>https://bata.lk/wp-content/uploads/2018/12/6516142_1.jpg,-https://bata.lk/wp-content/uploads/2018/Set%2014/6516142_2.JPG,-https://bata.lk/wp-content/uploads/2018/Set%2014/6516142_3.JPG,-https://bata.lk/wp-content/uploads/2018/Set%2014/6516142_4.JPG</v>
      </c>
    </row>
    <row r="30" spans="1:48" s="15" customFormat="1" ht="16.8" customHeight="1" x14ac:dyDescent="0.3">
      <c r="A30" s="20">
        <v>6611155</v>
      </c>
      <c r="B30" s="15">
        <f>VLOOKUP(A30,[1]Sheet1!$F:$L,2,0)</f>
        <v>14</v>
      </c>
      <c r="C30" s="15">
        <f>VLOOKUP(A30,[1]Sheet1!$F:$L,2,0)</f>
        <v>14</v>
      </c>
      <c r="D30" s="15" t="e">
        <f>VLOOKUP(B30,[1]Sheet1!$F:$L,3,0)</f>
        <v>#N/A</v>
      </c>
      <c r="E30" s="15" t="str">
        <f>VLOOKUP(B30,[2]Sheet1!$A$1:$E$102,2,FALSE)</f>
        <v>Womens</v>
      </c>
      <c r="F30" s="15" t="str">
        <f>VLOOKUP(B30,[2]Sheet1!$A$1:$E$102,3,FALSE)</f>
        <v>Summer</v>
      </c>
      <c r="G30" s="15" t="str">
        <f>CONCATENATE("",B30,"0",C30)</f>
        <v>14014</v>
      </c>
      <c r="H30" s="15" t="e">
        <f>VLOOKUP(G30,[3]Sheet1!$D$1:$E$99,2,FALSE)</f>
        <v>#N/A</v>
      </c>
      <c r="I30" s="15">
        <f>VALUE(LEFT(A30,1))</f>
        <v>6</v>
      </c>
      <c r="J30" s="15">
        <f>VALUE(MID(A30,2,1))</f>
        <v>6</v>
      </c>
      <c r="K30" s="15">
        <f>VALUE(MID(A30,3,1))</f>
        <v>1</v>
      </c>
      <c r="L30" s="15">
        <f>VALUE(MID(A30,4,1))</f>
        <v>1</v>
      </c>
      <c r="M30" s="15">
        <f>VALUE(MID(A30,5,1))</f>
        <v>1</v>
      </c>
      <c r="N30" s="15" t="str">
        <f>MID(A30,6,3)</f>
        <v>55</v>
      </c>
      <c r="O30" s="15" t="str">
        <f>VLOOKUP(A30,[1]Sheet1!$F:$AC,5,0)</f>
        <v>BETTINA</v>
      </c>
      <c r="P30" s="15" t="str">
        <f>VLOOKUP(A30,[1]Sheet1!$F:$AC,8,0)</f>
        <v>C</v>
      </c>
      <c r="Q30" s="15" t="s">
        <v>743</v>
      </c>
      <c r="R30" s="15" t="s">
        <v>73</v>
      </c>
      <c r="S30" s="15" t="str">
        <f>VLOOKUP(K30,[3]Sheet2!$G:$H,2,FALSE)</f>
        <v>Synthetic</v>
      </c>
      <c r="T30" s="17">
        <v>1</v>
      </c>
      <c r="U30" s="17">
        <v>1</v>
      </c>
      <c r="V30" s="17">
        <v>4</v>
      </c>
      <c r="W30" s="17">
        <v>3</v>
      </c>
      <c r="X30" s="17">
        <v>2</v>
      </c>
      <c r="Y30" s="17">
        <v>1</v>
      </c>
      <c r="Z30" s="16"/>
      <c r="AA30" s="16"/>
      <c r="AB30" s="16">
        <f>SUM(T30:AA30)</f>
        <v>12</v>
      </c>
      <c r="AC30" s="16" t="s">
        <v>781</v>
      </c>
      <c r="AD30" s="16" t="s">
        <v>782</v>
      </c>
      <c r="AE30" s="16" t="s">
        <v>785</v>
      </c>
      <c r="AF30" s="16" t="s">
        <v>786</v>
      </c>
      <c r="AG30" s="16" t="s">
        <v>787</v>
      </c>
      <c r="AH30" s="16" t="s">
        <v>788</v>
      </c>
      <c r="AI30" s="16"/>
      <c r="AJ30" s="16" t="str">
        <f>CONCATENATE(AC30,",",AD30,",",AE30,",",AF30,",",AG30,",",AH30)</f>
        <v>Size-3,-Size-4,-Size-5,-Size-6,-Size-7,-Size-8</v>
      </c>
      <c r="AL30" s="15" t="s">
        <v>559</v>
      </c>
      <c r="AM30" s="15" t="str">
        <f>VLOOKUP(L30,[3]Sheet2!$A:$B,2,FALSE)</f>
        <v>Silver or White</v>
      </c>
      <c r="AN30" s="15" t="str">
        <f>CONCATENATE(Q30," ",AL30," ",AM30," ",R30)</f>
        <v>Bata Comfit Women's Silver or White Mule</v>
      </c>
      <c r="AO30" s="15" t="str">
        <f>CONCATENATE("&lt;h3&gt;","&lt;strong&gt;",AN30,"&lt;/strong&gt;","&lt;/h3&gt;","&lt;ul&gt;",
 "&lt;li&gt;","Article Code - *",A30,"&lt;/li&gt;","&lt;li&gt;","Gender - ",AL30,"&lt;/li&gt;","&lt;li&gt;","Type of Wear -",R30,"&lt;/li&gt;","&lt;li&gt;","Color - ",AM30,"&lt;/li&gt;"," &lt;li&gt;","Material -",S30,"&lt;/li&gt;","&lt;li&gt;","Brand - ",Q30,"&lt;/li&gt;",
" &lt;li&gt;Package include 1X pair of shoes&lt;/li&gt;",
"&lt;/ul&gt;")</f>
        <v>&lt;h3&gt;&lt;strong&gt;Bata Comfit Women's Silver or White Mule&lt;/strong&gt;&lt;/h3&gt;&lt;ul&gt;&lt;li&gt;Article Code - *6611155&lt;/li&gt;&lt;li&gt;Gender - Women's&lt;/li&gt;&lt;li&gt;Type of Wear -Mule&lt;/li&gt;&lt;li&gt;Color - Silver or White&lt;/li&gt; &lt;li&gt;Material -Synthetic&lt;/li&gt;&lt;li&gt;Brand - Bata Comfit&lt;/li&gt; &lt;li&gt;Package include 1X pair of shoes&lt;/li&gt;&lt;/ul&gt;</v>
      </c>
      <c r="AP30" s="15" t="s">
        <v>778</v>
      </c>
      <c r="AQ30" s="15">
        <f>VLOOKUP(A30,[1]Sheet1!$F:$R,10,0)</f>
        <v>4499</v>
      </c>
      <c r="AR30" s="15" t="str">
        <f>CONCATENATE("https://bata.lk/wp-content/uploads/2018/12/",A30,"_1.jpg")</f>
        <v>https://bata.lk/wp-content/uploads/2018/12/6611155_1.jpg</v>
      </c>
      <c r="AS30" s="15" t="str">
        <f>CONCATENATE("https://bata.lk/wp-content/uploads/2018/Set%2014/",A30,"_2.JPG")</f>
        <v>https://bata.lk/wp-content/uploads/2018/Set%2014/6611155_2.JPG</v>
      </c>
      <c r="AT30" s="15" t="str">
        <f>CONCATENATE("https://bata.lk/wp-content/uploads/2018/Set%2014/",A30,"_3.JPG")</f>
        <v>https://bata.lk/wp-content/uploads/2018/Set%2014/6611155_3.JPG</v>
      </c>
      <c r="AU30" s="15" t="str">
        <f>CONCATENATE("https://bata.lk/wp-content/uploads/2018/Set%2014/",A30,"_4.JPG")</f>
        <v>https://bata.lk/wp-content/uploads/2018/Set%2014/6611155_4.JPG</v>
      </c>
      <c r="AV30" s="15" t="str">
        <f>CONCATENATE(AR30,$AV$1,AS30,$AV$1,AT30,$AV$1,AU30)</f>
        <v>https://bata.lk/wp-content/uploads/2018/12/6611155_1.jpg,-https://bata.lk/wp-content/uploads/2018/Set%2014/6611155_2.JPG,-https://bata.lk/wp-content/uploads/2018/Set%2014/6611155_3.JPG,-https://bata.lk/wp-content/uploads/2018/Set%2014/6611155_4.JPG</v>
      </c>
    </row>
    <row r="31" spans="1:48" s="15" customFormat="1" ht="16.8" customHeight="1" x14ac:dyDescent="0.3">
      <c r="A31" s="14">
        <v>6618155</v>
      </c>
      <c r="B31" s="15">
        <f>VLOOKUP(A31,[1]Sheet1!$F:$L,2,0)</f>
        <v>14</v>
      </c>
      <c r="C31" s="15">
        <f>VLOOKUP(A31,[1]Sheet1!$F:$L,2,0)</f>
        <v>14</v>
      </c>
      <c r="D31" s="15" t="e">
        <f>VLOOKUP(B31,[1]Sheet1!$F:$L,3,0)</f>
        <v>#N/A</v>
      </c>
      <c r="E31" s="15" t="str">
        <f>VLOOKUP(B31,[2]Sheet1!$A$1:$E$102,2,FALSE)</f>
        <v>Womens</v>
      </c>
      <c r="F31" s="15" t="str">
        <f>VLOOKUP(B31,[2]Sheet1!$A$1:$E$102,3,FALSE)</f>
        <v>Summer</v>
      </c>
      <c r="G31" s="15" t="str">
        <f>CONCATENATE("",B31,"0",C31)</f>
        <v>14014</v>
      </c>
      <c r="H31" s="15" t="e">
        <f>VLOOKUP(G31,[3]Sheet1!$D$1:$E$99,2,FALSE)</f>
        <v>#N/A</v>
      </c>
      <c r="I31" s="15">
        <f>VALUE(LEFT(A31,1))</f>
        <v>6</v>
      </c>
      <c r="J31" s="15">
        <f>VALUE(MID(A31,2,1))</f>
        <v>6</v>
      </c>
      <c r="K31" s="15">
        <f>VALUE(MID(A31,3,1))</f>
        <v>1</v>
      </c>
      <c r="L31" s="15">
        <f>VALUE(MID(A31,4,1))</f>
        <v>8</v>
      </c>
      <c r="M31" s="15">
        <f>VALUE(MID(A31,5,1))</f>
        <v>1</v>
      </c>
      <c r="N31" s="15" t="str">
        <f>MID(A31,6,3)</f>
        <v>55</v>
      </c>
      <c r="O31" s="15" t="str">
        <f>VLOOKUP(A31,[1]Sheet1!$F:$AC,5,0)</f>
        <v>BETTINA</v>
      </c>
      <c r="P31" s="15" t="str">
        <f>VLOOKUP(A31,[1]Sheet1!$F:$AC,8,0)</f>
        <v>C</v>
      </c>
      <c r="Q31" s="15" t="s">
        <v>743</v>
      </c>
      <c r="R31" s="15" t="s">
        <v>73</v>
      </c>
      <c r="S31" s="15" t="str">
        <f>VLOOKUP(K31,[3]Sheet2!$G:$H,2,FALSE)</f>
        <v>Synthetic</v>
      </c>
      <c r="T31" s="17">
        <v>1</v>
      </c>
      <c r="U31" s="17">
        <v>1</v>
      </c>
      <c r="V31" s="17">
        <v>4</v>
      </c>
      <c r="W31" s="17">
        <v>3</v>
      </c>
      <c r="X31" s="17">
        <v>2</v>
      </c>
      <c r="Y31" s="17">
        <v>1</v>
      </c>
      <c r="Z31" s="16"/>
      <c r="AA31" s="16"/>
      <c r="AB31" s="16">
        <f>SUM(T31:AA31)</f>
        <v>12</v>
      </c>
      <c r="AC31" s="16" t="s">
        <v>781</v>
      </c>
      <c r="AD31" s="16" t="s">
        <v>782</v>
      </c>
      <c r="AE31" s="16" t="s">
        <v>785</v>
      </c>
      <c r="AF31" s="16" t="s">
        <v>786</v>
      </c>
      <c r="AG31" s="16" t="s">
        <v>787</v>
      </c>
      <c r="AH31" s="16" t="s">
        <v>788</v>
      </c>
      <c r="AI31" s="16"/>
      <c r="AJ31" s="16" t="str">
        <f>CONCATENATE(AC31,",",AD31,",",AE31,",",AF31,",",AG31,",",AH31)</f>
        <v>Size-3,-Size-4,-Size-5,-Size-6,-Size-7,-Size-8</v>
      </c>
      <c r="AL31" s="15" t="s">
        <v>559</v>
      </c>
      <c r="AM31" s="15" t="str">
        <f>VLOOKUP(L31,[3]Sheet2!$A:$B,2,FALSE)</f>
        <v>Yellow Or Beige or Gold</v>
      </c>
      <c r="AN31" s="15" t="str">
        <f>CONCATENATE(Q31," ",AL31," ",AM31," ",R31)</f>
        <v>Bata Comfit Women's Yellow Or Beige or Gold Mule</v>
      </c>
      <c r="AO31" s="15" t="str">
        <f>CONCATENATE("&lt;h3&gt;","&lt;strong&gt;",AN31,"&lt;/strong&gt;","&lt;/h3&gt;","&lt;ul&gt;",
 "&lt;li&gt;","Article Code - *",A31,"&lt;/li&gt;","&lt;li&gt;","Gender - ",AL31,"&lt;/li&gt;","&lt;li&gt;","Type of Wear -",R31,"&lt;/li&gt;","&lt;li&gt;","Color - ",AM31,"&lt;/li&gt;"," &lt;li&gt;","Material -",S31,"&lt;/li&gt;","&lt;li&gt;","Brand - ",Q31,"&lt;/li&gt;",
" &lt;li&gt;Package include 1X pair of shoes&lt;/li&gt;",
"&lt;/ul&gt;")</f>
        <v>&lt;h3&gt;&lt;strong&gt;Bata Comfit Women's Yellow Or Beige or Gold Mule&lt;/strong&gt;&lt;/h3&gt;&lt;ul&gt;&lt;li&gt;Article Code - *6618155&lt;/li&gt;&lt;li&gt;Gender - Women's&lt;/li&gt;&lt;li&gt;Type of Wear -Mule&lt;/li&gt;&lt;li&gt;Color - Yellow Or Beige or Gold&lt;/li&gt; &lt;li&gt;Material -Synthetic&lt;/li&gt;&lt;li&gt;Brand - Bata Comfit&lt;/li&gt; &lt;li&gt;Package include 1X pair of shoes&lt;/li&gt;&lt;/ul&gt;</v>
      </c>
      <c r="AP31" s="15" t="s">
        <v>778</v>
      </c>
      <c r="AQ31" s="15">
        <f>VLOOKUP(A31,[1]Sheet1!$F:$R,10,0)</f>
        <v>4499</v>
      </c>
      <c r="AR31" s="15" t="str">
        <f>CONCATENATE("https://bata.lk/wp-content/uploads/2018/12/",A31,"_1.jpg")</f>
        <v>https://bata.lk/wp-content/uploads/2018/12/6618155_1.jpg</v>
      </c>
      <c r="AS31" s="15" t="str">
        <f>CONCATENATE("https://bata.lk/wp-content/uploads/2018/Set%2014/",A31,"_2.JPG")</f>
        <v>https://bata.lk/wp-content/uploads/2018/Set%2014/6618155_2.JPG</v>
      </c>
      <c r="AT31" s="15" t="str">
        <f>CONCATENATE("https://bata.lk/wp-content/uploads/2018/Set%2014/",A31,"_3.JPG")</f>
        <v>https://bata.lk/wp-content/uploads/2018/Set%2014/6618155_3.JPG</v>
      </c>
      <c r="AU31" s="15" t="str">
        <f>CONCATENATE("https://bata.lk/wp-content/uploads/2018/Set%2014/",A31,"_4.JPG")</f>
        <v>https://bata.lk/wp-content/uploads/2018/Set%2014/6618155_4.JPG</v>
      </c>
      <c r="AV31" s="15" t="str">
        <f>CONCATENATE(AR31,$AV$1,AS31,$AV$1,AT31,$AV$1,AU31)</f>
        <v>https://bata.lk/wp-content/uploads/2018/12/6618155_1.jpg,-https://bata.lk/wp-content/uploads/2018/Set%2014/6618155_2.JPG,-https://bata.lk/wp-content/uploads/2018/Set%2014/6618155_3.JPG,-https://bata.lk/wp-content/uploads/2018/Set%2014/6618155_4.JPG</v>
      </c>
    </row>
    <row r="32" spans="1:48" s="15" customFormat="1" ht="16.8" customHeight="1" x14ac:dyDescent="0.3">
      <c r="A32" s="14">
        <v>6712103</v>
      </c>
      <c r="B32" s="15">
        <f>VLOOKUP(A32,[1]Sheet1!$F:$L,2,0)</f>
        <v>14</v>
      </c>
      <c r="C32" s="15">
        <f>VLOOKUP(A32,[1]Sheet1!$F:$L,2,0)</f>
        <v>14</v>
      </c>
      <c r="D32" s="15" t="e">
        <f>VLOOKUP(B32,[1]Sheet1!$F:$L,3,0)</f>
        <v>#N/A</v>
      </c>
      <c r="E32" s="15" t="str">
        <f>VLOOKUP(B32,[2]Sheet1!$A$1:$E$102,2,FALSE)</f>
        <v>Womens</v>
      </c>
      <c r="F32" s="15" t="str">
        <f>VLOOKUP(B32,[2]Sheet1!$A$1:$E$102,3,FALSE)</f>
        <v>Summer</v>
      </c>
      <c r="G32" s="15" t="str">
        <f>CONCATENATE("",B32,"0",C32)</f>
        <v>14014</v>
      </c>
      <c r="H32" s="15" t="e">
        <f>VLOOKUP(G32,[3]Sheet1!$D$1:$E$99,2,FALSE)</f>
        <v>#N/A</v>
      </c>
      <c r="I32" s="15">
        <f>VALUE(LEFT(A32,1))</f>
        <v>6</v>
      </c>
      <c r="J32" s="15">
        <f>VALUE(MID(A32,2,1))</f>
        <v>7</v>
      </c>
      <c r="K32" s="15">
        <f>VALUE(MID(A32,3,1))</f>
        <v>1</v>
      </c>
      <c r="L32" s="15">
        <f>VALUE(MID(A32,4,1))</f>
        <v>2</v>
      </c>
      <c r="M32" s="15">
        <f>VALUE(MID(A32,5,1))</f>
        <v>1</v>
      </c>
      <c r="N32" s="15" t="str">
        <f>MID(A32,6,3)</f>
        <v>03</v>
      </c>
      <c r="O32" s="15" t="str">
        <f>VLOOKUP(A32,[1]Sheet1!$F:$AC,5,0)</f>
        <v>BATTINA</v>
      </c>
      <c r="P32" s="15" t="str">
        <f>VLOOKUP(A32,[1]Sheet1!$F:$AC,8,0)</f>
        <v>C</v>
      </c>
      <c r="Q32" s="15" t="s">
        <v>743</v>
      </c>
      <c r="R32" s="15" t="s">
        <v>73</v>
      </c>
      <c r="S32" s="15" t="str">
        <f>VLOOKUP(K32,[3]Sheet2!$G:$H,2,FALSE)</f>
        <v>Synthetic</v>
      </c>
      <c r="T32" s="17">
        <v>1</v>
      </c>
      <c r="U32" s="17">
        <v>1</v>
      </c>
      <c r="V32" s="17">
        <v>4</v>
      </c>
      <c r="W32" s="17">
        <v>3</v>
      </c>
      <c r="X32" s="17">
        <v>2</v>
      </c>
      <c r="Y32" s="17">
        <v>1</v>
      </c>
      <c r="Z32" s="16"/>
      <c r="AA32" s="16"/>
      <c r="AB32" s="16">
        <f>SUM(T32:AA32)</f>
        <v>12</v>
      </c>
      <c r="AC32" s="16" t="s">
        <v>781</v>
      </c>
      <c r="AD32" s="16" t="s">
        <v>782</v>
      </c>
      <c r="AE32" s="16" t="s">
        <v>785</v>
      </c>
      <c r="AF32" s="16" t="s">
        <v>786</v>
      </c>
      <c r="AG32" s="16" t="s">
        <v>787</v>
      </c>
      <c r="AH32" s="16" t="s">
        <v>788</v>
      </c>
      <c r="AI32" s="16"/>
      <c r="AJ32" s="16" t="str">
        <f>CONCATENATE(AC32,",",AD32,",",AE32,",",AF32,",",AG32,",",AH32)</f>
        <v>Size-3,-Size-4,-Size-5,-Size-6,-Size-7,-Size-8</v>
      </c>
      <c r="AL32" s="15" t="s">
        <v>559</v>
      </c>
      <c r="AM32" s="15" t="str">
        <f>VLOOKUP(L32,[3]Sheet2!$A:$B,2,FALSE)</f>
        <v>Grey</v>
      </c>
      <c r="AN32" s="15" t="str">
        <f>CONCATENATE(Q32," ",AL32," ",AM32," ",R32)</f>
        <v>Bata Comfit Women's Grey Mule</v>
      </c>
      <c r="AO32" s="15" t="str">
        <f>CONCATENATE("&lt;h3&gt;","&lt;strong&gt;",AN32,"&lt;/strong&gt;","&lt;/h3&gt;","&lt;ul&gt;",
 "&lt;li&gt;","Article Code - *",A32,"&lt;/li&gt;","&lt;li&gt;","Gender - ",AL32,"&lt;/li&gt;","&lt;li&gt;","Type of Wear -",R32,"&lt;/li&gt;","&lt;li&gt;","Color - ",AM32,"&lt;/li&gt;"," &lt;li&gt;","Material -",S32,"&lt;/li&gt;","&lt;li&gt;","Brand - ",Q32,"&lt;/li&gt;",
" &lt;li&gt;Package include 1X pair of shoes&lt;/li&gt;",
"&lt;/ul&gt;")</f>
        <v>&lt;h3&gt;&lt;strong&gt;Bata Comfit Women's Grey Mule&lt;/strong&gt;&lt;/h3&gt;&lt;ul&gt;&lt;li&gt;Article Code - *6712103&lt;/li&gt;&lt;li&gt;Gender - Women's&lt;/li&gt;&lt;li&gt;Type of Wear -Mule&lt;/li&gt;&lt;li&gt;Color - Grey&lt;/li&gt; &lt;li&gt;Material -Synthetic&lt;/li&gt;&lt;li&gt;Brand - Bata Comfit&lt;/li&gt; &lt;li&gt;Package include 1X pair of shoes&lt;/li&gt;&lt;/ul&gt;</v>
      </c>
      <c r="AP32" s="15" t="s">
        <v>778</v>
      </c>
      <c r="AQ32" s="15">
        <f>VLOOKUP(A32,[1]Sheet1!$F:$R,10,0)</f>
        <v>4499</v>
      </c>
      <c r="AR32" s="15" t="str">
        <f>CONCATENATE("https://bata.lk/wp-content/uploads/2018/12/",A32,"_1.jpg")</f>
        <v>https://bata.lk/wp-content/uploads/2018/12/6712103_1.jpg</v>
      </c>
      <c r="AS32" s="15" t="str">
        <f>CONCATENATE("https://bata.lk/wp-content/uploads/2018/Set%2014/",A32,"_2.JPG")</f>
        <v>https://bata.lk/wp-content/uploads/2018/Set%2014/6712103_2.JPG</v>
      </c>
      <c r="AT32" s="15" t="str">
        <f>CONCATENATE("https://bata.lk/wp-content/uploads/2018/Set%2014/",A32,"_3.JPG")</f>
        <v>https://bata.lk/wp-content/uploads/2018/Set%2014/6712103_3.JPG</v>
      </c>
      <c r="AU32" s="15" t="str">
        <f>CONCATENATE("https://bata.lk/wp-content/uploads/2018/Set%2014/",A32,"_4.JPG")</f>
        <v>https://bata.lk/wp-content/uploads/2018/Set%2014/6712103_4.JPG</v>
      </c>
      <c r="AV32" s="15" t="str">
        <f>CONCATENATE(AR32,$AV$1,AS32,$AV$1,AT32,$AV$1,AU32)</f>
        <v>https://bata.lk/wp-content/uploads/2018/12/6712103_1.jpg,-https://bata.lk/wp-content/uploads/2018/Set%2014/6712103_2.JPG,-https://bata.lk/wp-content/uploads/2018/Set%2014/6712103_3.JPG,-https://bata.lk/wp-content/uploads/2018/Set%2014/6712103_4.JPG</v>
      </c>
    </row>
    <row r="33" spans="1:48" s="15" customFormat="1" ht="16.8" customHeight="1" x14ac:dyDescent="0.3">
      <c r="A33" s="14">
        <v>6743930</v>
      </c>
      <c r="B33" s="15">
        <f>VLOOKUP(A33,[1]Sheet1!$F:$L,2,0)</f>
        <v>37</v>
      </c>
      <c r="C33" s="15">
        <f>VLOOKUP(A33,[1]Sheet1!$F:$L,2,0)</f>
        <v>37</v>
      </c>
      <c r="D33" s="15" t="e">
        <f>VLOOKUP(B33,[1]Sheet1!$F:$L,3,0)</f>
        <v>#N/A</v>
      </c>
      <c r="E33" s="15" t="str">
        <f>VLOOKUP(B33,[2]Sheet1!$A$1:$E$102,2,FALSE)</f>
        <v>scholle</v>
      </c>
      <c r="F33" s="15" t="e">
        <f>VLOOKUP(B33,[2]Sheet1!$A$1:$E$102,3,FALSE)</f>
        <v>#REF!</v>
      </c>
      <c r="G33" s="15" t="str">
        <f>CONCATENATE("",B33,"0",C33)</f>
        <v>37037</v>
      </c>
      <c r="H33" s="15" t="e">
        <f>VLOOKUP(G33,[3]Sheet1!$D$1:$E$99,2,FALSE)</f>
        <v>#N/A</v>
      </c>
      <c r="I33" s="15">
        <f>VALUE(LEFT(A33,1))</f>
        <v>6</v>
      </c>
      <c r="J33" s="15">
        <f>VALUE(MID(A33,2,1))</f>
        <v>7</v>
      </c>
      <c r="K33" s="15">
        <f>VALUE(MID(A33,3,1))</f>
        <v>4</v>
      </c>
      <c r="L33" s="15">
        <f>VALUE(MID(A33,4,1))</f>
        <v>3</v>
      </c>
      <c r="M33" s="15">
        <f>VALUE(MID(A33,5,1))</f>
        <v>9</v>
      </c>
      <c r="N33" s="15" t="str">
        <f>MID(A33,6,3)</f>
        <v>30</v>
      </c>
      <c r="O33" s="15" t="str">
        <f>VLOOKUP(A33,[1]Sheet1!$F:$AC,5,0)</f>
        <v>PARIS MULE</v>
      </c>
      <c r="P33" s="15" t="str">
        <f>VLOOKUP(A33,[1]Sheet1!$F:$AC,8,0)</f>
        <v>V</v>
      </c>
      <c r="Q33" s="15" t="s">
        <v>747</v>
      </c>
      <c r="R33" s="15" t="s">
        <v>73</v>
      </c>
      <c r="S33" s="15" t="str">
        <f>VLOOKUP(K33,[3]Sheet2!$G:$H,2,FALSE)</f>
        <v>Smooth Leather</v>
      </c>
      <c r="T33" s="17">
        <v>1</v>
      </c>
      <c r="U33" s="17">
        <v>1</v>
      </c>
      <c r="V33" s="17">
        <v>4</v>
      </c>
      <c r="W33" s="17">
        <v>3</v>
      </c>
      <c r="X33" s="17">
        <v>2</v>
      </c>
      <c r="Y33" s="17">
        <v>1</v>
      </c>
      <c r="Z33" s="16"/>
      <c r="AA33" s="16"/>
      <c r="AB33" s="16">
        <f>SUM(T33:AA33)</f>
        <v>12</v>
      </c>
      <c r="AC33" s="16" t="s">
        <v>781</v>
      </c>
      <c r="AD33" s="16" t="s">
        <v>782</v>
      </c>
      <c r="AE33" s="16" t="s">
        <v>785</v>
      </c>
      <c r="AF33" s="16" t="s">
        <v>786</v>
      </c>
      <c r="AG33" s="16" t="s">
        <v>787</v>
      </c>
      <c r="AH33" s="16" t="s">
        <v>788</v>
      </c>
      <c r="AI33" s="16"/>
      <c r="AJ33" s="16" t="str">
        <f>CONCATENATE(AC33,",",AD33,",",AE33,",",AF33,",",AG33,",",AH33)</f>
        <v>Size-3,-Size-4,-Size-5,-Size-6,-Size-7,-Size-8</v>
      </c>
      <c r="AL33" s="15" t="s">
        <v>559</v>
      </c>
      <c r="AM33" s="15" t="s">
        <v>84</v>
      </c>
      <c r="AN33" s="15" t="str">
        <f>CONCATENATE(Q33," ",AL33," ",AM33," ",R33)</f>
        <v>Scholl Women's Brown Mule</v>
      </c>
      <c r="AO33" s="15" t="str">
        <f>CONCATENATE("&lt;h3&gt;","&lt;strong&gt;",AN33,"&lt;/strong&gt;","&lt;/h3&gt;","&lt;ul&gt;",
 "&lt;li&gt;","Article Code - *",A33,"&lt;/li&gt;","&lt;li&gt;","Gender - ",AL33,"&lt;/li&gt;","&lt;li&gt;","Type of Wear -",R33,"&lt;/li&gt;","&lt;li&gt;","Color - ",AM33,"&lt;/li&gt;"," &lt;li&gt;","Material -",S33,"&lt;/li&gt;","&lt;li&gt;","Brand - ",Q33,"&lt;/li&gt;",
" &lt;li&gt;Package include 1X pair of shoes&lt;/li&gt;",
"&lt;/ul&gt;")</f>
        <v>&lt;h3&gt;&lt;strong&gt;Scholl Women's Brown Mule&lt;/strong&gt;&lt;/h3&gt;&lt;ul&gt;&lt;li&gt;Article Code - *6743930&lt;/li&gt;&lt;li&gt;Gender - Women's&lt;/li&gt;&lt;li&gt;Type of Wear -Mule&lt;/li&gt;&lt;li&gt;Color - Brown&lt;/li&gt; &lt;li&gt;Material -Smooth Leather&lt;/li&gt;&lt;li&gt;Brand - Scholl&lt;/li&gt; &lt;li&gt;Package include 1X pair of shoes&lt;/li&gt;&lt;/ul&gt;</v>
      </c>
      <c r="AP33" s="15" t="s">
        <v>778</v>
      </c>
      <c r="AQ33" s="15">
        <f>VLOOKUP(A33,[1]Sheet1!$F:$R,10,0)</f>
        <v>6999</v>
      </c>
      <c r="AR33" s="15" t="str">
        <f>CONCATENATE("https://bata.lk/wp-content/uploads/2018/12/",A33,"_1.jpg")</f>
        <v>https://bata.lk/wp-content/uploads/2018/12/6743930_1.jpg</v>
      </c>
      <c r="AS33" s="15" t="str">
        <f>CONCATENATE("https://bata.lk/wp-content/uploads/2018/Set%2014/",A33,"_2.JPG")</f>
        <v>https://bata.lk/wp-content/uploads/2018/Set%2014/6743930_2.JPG</v>
      </c>
      <c r="AT33" s="15" t="str">
        <f>CONCATENATE("https://bata.lk/wp-content/uploads/2018/Set%2014/",A33,"_3.JPG")</f>
        <v>https://bata.lk/wp-content/uploads/2018/Set%2014/6743930_3.JPG</v>
      </c>
      <c r="AU33" s="15" t="str">
        <f>CONCATENATE("https://bata.lk/wp-content/uploads/2018/Set%2014/",A33,"_4.JPG")</f>
        <v>https://bata.lk/wp-content/uploads/2018/Set%2014/6743930_4.JPG</v>
      </c>
      <c r="AV33" s="15" t="str">
        <f>CONCATENATE(AR33,$AV$1,AS33,$AV$1,AT33,$AV$1,AU33)</f>
        <v>https://bata.lk/wp-content/uploads/2018/12/6743930_1.jpg,-https://bata.lk/wp-content/uploads/2018/Set%2014/6743930_2.JPG,-https://bata.lk/wp-content/uploads/2018/Set%2014/6743930_3.JPG,-https://bata.lk/wp-content/uploads/2018/Set%2014/6743930_4.JPG</v>
      </c>
    </row>
    <row r="34" spans="1:48" s="15" customFormat="1" ht="16.8" customHeight="1" x14ac:dyDescent="0.3">
      <c r="A34" s="14">
        <v>8246009</v>
      </c>
      <c r="B34" s="15">
        <f>VLOOKUP(A34,[1]Sheet1!$F:$L,2,0)</f>
        <v>2</v>
      </c>
      <c r="C34" s="15">
        <f>VLOOKUP(A34,[1]Sheet1!$F:$L,2,0)</f>
        <v>2</v>
      </c>
      <c r="D34" s="15" t="e">
        <f>VLOOKUP(B34,[1]Sheet1!$F:$L,3,0)</f>
        <v>#N/A</v>
      </c>
      <c r="E34" s="15" t="str">
        <f>VLOOKUP(B34,[2]Sheet1!$A$1:$E$102,2,FALSE)</f>
        <v>Mens</v>
      </c>
      <c r="F34" s="15" t="str">
        <f>VLOOKUP(B34,[2]Sheet1!$A$1:$E$102,3,FALSE)</f>
        <v>Dress</v>
      </c>
      <c r="G34" s="15" t="str">
        <f>CONCATENATE("",B34,"0",C34)</f>
        <v>202</v>
      </c>
      <c r="H34" s="15" t="e">
        <f>VLOOKUP(G34,[3]Sheet1!$D$1:$E$99,2,FALSE)</f>
        <v>#N/A</v>
      </c>
      <c r="I34" s="15">
        <f>VALUE(LEFT(A34,1))</f>
        <v>8</v>
      </c>
      <c r="J34" s="15">
        <f>VALUE(MID(A34,2,1))</f>
        <v>2</v>
      </c>
      <c r="K34" s="15">
        <f>VALUE(MID(A34,3,1))</f>
        <v>4</v>
      </c>
      <c r="L34" s="15">
        <f>VALUE(MID(A34,4,1))</f>
        <v>6</v>
      </c>
      <c r="M34" s="15">
        <f>VALUE(MID(A34,5,1))</f>
        <v>0</v>
      </c>
      <c r="N34" s="15" t="str">
        <f>MID(A34,6,3)</f>
        <v>09</v>
      </c>
      <c r="O34" s="15" t="str">
        <f>VLOOKUP(A34,[1]Sheet1!$F:$AC,5,0)</f>
        <v>SAM TOE CAP LA</v>
      </c>
      <c r="P34" s="15" t="str">
        <f>VLOOKUP(A34,[1]Sheet1!$F:$AC,8,0)</f>
        <v>B</v>
      </c>
      <c r="Q34" s="15" t="str">
        <f>VLOOKUP(P34,[2]Sheet2!$J$1:$K$12,2,0)</f>
        <v>Bata</v>
      </c>
      <c r="R34" s="15" t="s">
        <v>57</v>
      </c>
      <c r="S34" s="15" t="str">
        <f>VLOOKUP(K34,[3]Sheet2!$G:$H,2,FALSE)</f>
        <v>Smooth Leather</v>
      </c>
      <c r="T34" s="16"/>
      <c r="U34" s="16"/>
      <c r="V34" s="16"/>
      <c r="W34" s="17">
        <v>1</v>
      </c>
      <c r="X34" s="17">
        <v>2</v>
      </c>
      <c r="Y34" s="17">
        <v>4</v>
      </c>
      <c r="Z34" s="17">
        <v>5</v>
      </c>
      <c r="AA34" s="17">
        <v>2</v>
      </c>
      <c r="AB34" s="16">
        <f>SUM(T34:AA34)</f>
        <v>14</v>
      </c>
      <c r="AC34" s="16"/>
      <c r="AD34" s="16"/>
      <c r="AE34" s="16" t="s">
        <v>783</v>
      </c>
      <c r="AF34" s="16" t="s">
        <v>787</v>
      </c>
      <c r="AG34" s="16" t="s">
        <v>788</v>
      </c>
      <c r="AH34" s="16" t="s">
        <v>789</v>
      </c>
      <c r="AI34" s="16" t="s">
        <v>790</v>
      </c>
      <c r="AJ34" s="16" t="str">
        <f>CONCATENATE(AE34,",",AF34,",",AG34,",",AH34,",",AI34)</f>
        <v>Size-6,-Size-7,-Size-8,-Size-9,-Size-10</v>
      </c>
      <c r="AL34" s="15" t="s">
        <v>75</v>
      </c>
      <c r="AM34" s="15" t="str">
        <f>VLOOKUP(L34,[3]Sheet2!$A:$B,2,FALSE)</f>
        <v>Black</v>
      </c>
      <c r="AN34" s="15" t="str">
        <f>CONCATENATE(Q34," ",AL34," ",AM34," ",R34)</f>
        <v>Bata Men's Black Formal Shoes</v>
      </c>
      <c r="AO34" s="15" t="str">
        <f>CONCATENATE("&lt;h3&gt;","&lt;strong&gt;",AN34,"&lt;/strong&gt;","&lt;/h3&gt;","&lt;ul&gt;",
 "&lt;li&gt;","Article Code - *",A34,"&lt;/li&gt;","&lt;li&gt;","Gender - ",AL34,"&lt;/li&gt;","&lt;li&gt;","Type of Wear -",R34,"&lt;/li&gt;","&lt;li&gt;","Color - ",AM34,"&lt;/li&gt;"," &lt;li&gt;","Material -",S34,"&lt;/li&gt;","&lt;li&gt;","Brand - ",Q34,"&lt;/li&gt;",
" &lt;li&gt;Package include 1X pair of shoes&lt;/li&gt;",
"&lt;/ul&gt;")</f>
        <v>&lt;h3&gt;&lt;strong&gt;Bata Men's Black Formal Shoes&lt;/strong&gt;&lt;/h3&gt;&lt;ul&gt;&lt;li&gt;Article Code - *8246009&lt;/li&gt;&lt;li&gt;Gender - Men's&lt;/li&gt;&lt;li&gt;Type of Wear -Formal Shoes&lt;/li&gt;&lt;li&gt;Color - Black&lt;/li&gt; &lt;li&gt;Material -Smooth Leather&lt;/li&gt;&lt;li&gt;Brand - Bata&lt;/li&gt; &lt;li&gt;Package include 1X pair of shoes&lt;/li&gt;&lt;/ul&gt;</v>
      </c>
      <c r="AP34" s="15" t="s">
        <v>776</v>
      </c>
      <c r="AQ34" s="15">
        <f>VLOOKUP(A34,[1]Sheet1!$F:$R,10,0)</f>
        <v>5999</v>
      </c>
      <c r="AR34" s="15" t="str">
        <f>CONCATENATE("https://bata.lk/wp-content/uploads/2018/12/",A34,"_1.jpg")</f>
        <v>https://bata.lk/wp-content/uploads/2018/12/8246009_1.jpg</v>
      </c>
      <c r="AS34" s="15" t="str">
        <f>CONCATENATE("https://bata.lk/wp-content/uploads/2018/Set%2014/",A34,"_2.JPG")</f>
        <v>https://bata.lk/wp-content/uploads/2018/Set%2014/8246009_2.JPG</v>
      </c>
      <c r="AT34" s="15" t="str">
        <f>CONCATENATE("https://bata.lk/wp-content/uploads/2018/Set%2014/",A34,"_3.JPG")</f>
        <v>https://bata.lk/wp-content/uploads/2018/Set%2014/8246009_3.JPG</v>
      </c>
      <c r="AU34" s="15" t="str">
        <f>CONCATENATE("https://bata.lk/wp-content/uploads/2018/Set%2014/",A34,"_4.JPG")</f>
        <v>https://bata.lk/wp-content/uploads/2018/Set%2014/8246009_4.JPG</v>
      </c>
      <c r="AV34" s="15" t="str">
        <f>CONCATENATE(AR34,$AV$1,AS34,$AV$1,AT34,$AV$1,AU34)</f>
        <v>https://bata.lk/wp-content/uploads/2018/12/8246009_1.jpg,-https://bata.lk/wp-content/uploads/2018/Set%2014/8246009_2.JPG,-https://bata.lk/wp-content/uploads/2018/Set%2014/8246009_3.JPG,-https://bata.lk/wp-content/uploads/2018/Set%2014/8246009_4.JPG</v>
      </c>
    </row>
    <row r="35" spans="1:48" s="15" customFormat="1" ht="16.8" customHeight="1" x14ac:dyDescent="0.3">
      <c r="A35" s="14">
        <v>8312115</v>
      </c>
      <c r="B35" s="15">
        <f>VLOOKUP(A35,[1]Sheet1!$F:$L,2,0)</f>
        <v>35</v>
      </c>
      <c r="C35" s="15">
        <f>VLOOKUP(A35,[1]Sheet1!$F:$L,2,0)</f>
        <v>35</v>
      </c>
      <c r="D35" s="15" t="e">
        <f>VLOOKUP(B35,[1]Sheet1!$F:$L,3,0)</f>
        <v>#N/A</v>
      </c>
      <c r="E35" s="15" t="str">
        <f>VLOOKUP(B35,[2]Sheet1!$A$1:$E$102,2,FALSE)</f>
        <v>Sport</v>
      </c>
      <c r="F35" s="15" t="str">
        <f>VLOOKUP(B35,[2]Sheet1!$A$1:$E$102,3,FALSE)</f>
        <v>Mens</v>
      </c>
      <c r="G35" s="15" t="str">
        <f>CONCATENATE("",B35,"0",C35)</f>
        <v>35035</v>
      </c>
      <c r="H35" s="15" t="e">
        <f>VLOOKUP(G35,[3]Sheet1!$D$1:$E$99,2,FALSE)</f>
        <v>#N/A</v>
      </c>
      <c r="I35" s="15">
        <f>VALUE(LEFT(A35,1))</f>
        <v>8</v>
      </c>
      <c r="J35" s="15">
        <f>VALUE(MID(A35,2,1))</f>
        <v>3</v>
      </c>
      <c r="K35" s="15">
        <f>VALUE(MID(A35,3,1))</f>
        <v>1</v>
      </c>
      <c r="L35" s="15">
        <f>VALUE(MID(A35,4,1))</f>
        <v>2</v>
      </c>
      <c r="M35" s="15">
        <f>VALUE(MID(A35,5,1))</f>
        <v>1</v>
      </c>
      <c r="N35" s="15" t="str">
        <f>MID(A35,6,3)</f>
        <v>15</v>
      </c>
      <c r="O35" s="15" t="str">
        <f>VLOOKUP(A35,[1]Sheet1!$F:$AC,5,0)</f>
        <v>DRIVE-5</v>
      </c>
      <c r="P35" s="15" t="str">
        <f>VLOOKUP(A35,[1]Sheet1!$F:$AC,8,0)</f>
        <v>B</v>
      </c>
      <c r="Q35" s="15" t="s">
        <v>744</v>
      </c>
      <c r="R35" s="15" t="s">
        <v>746</v>
      </c>
      <c r="S35" s="15" t="str">
        <f>VLOOKUP(K35,[3]Sheet2!$G:$H,2,FALSE)</f>
        <v>Synthetic</v>
      </c>
      <c r="T35" s="16"/>
      <c r="U35" s="16"/>
      <c r="V35" s="16"/>
      <c r="W35" s="17">
        <v>1</v>
      </c>
      <c r="X35" s="17">
        <v>2</v>
      </c>
      <c r="Y35" s="17">
        <v>4</v>
      </c>
      <c r="Z35" s="17">
        <v>5</v>
      </c>
      <c r="AA35" s="17">
        <v>2</v>
      </c>
      <c r="AB35" s="16">
        <f>SUM(T35:AA35)</f>
        <v>14</v>
      </c>
      <c r="AC35" s="16"/>
      <c r="AD35" s="16"/>
      <c r="AE35" s="16" t="s">
        <v>783</v>
      </c>
      <c r="AF35" s="16" t="s">
        <v>787</v>
      </c>
      <c r="AG35" s="16" t="s">
        <v>788</v>
      </c>
      <c r="AH35" s="16" t="s">
        <v>789</v>
      </c>
      <c r="AI35" s="16" t="s">
        <v>790</v>
      </c>
      <c r="AJ35" s="16" t="str">
        <f>CONCATENATE(AE35,",",AF35,",",AG35,",",AH35,",",AI35)</f>
        <v>Size-6,-Size-7,-Size-8,-Size-9,-Size-10</v>
      </c>
      <c r="AL35" s="15" t="s">
        <v>75</v>
      </c>
      <c r="AM35" s="15" t="str">
        <f>VLOOKUP(L35,[3]Sheet2!$A:$B,2,FALSE)</f>
        <v>Grey</v>
      </c>
      <c r="AN35" s="15" t="str">
        <f>CONCATENATE(Q35," ",AL35," ",AM35," ",R35)</f>
        <v>Footin Men's Grey Sports Shoes</v>
      </c>
      <c r="AO35" s="15" t="str">
        <f>CONCATENATE("&lt;h3&gt;","&lt;strong&gt;",AN35,"&lt;/strong&gt;","&lt;/h3&gt;","&lt;ul&gt;",
 "&lt;li&gt;","Article Code - *",A35,"&lt;/li&gt;","&lt;li&gt;","Gender - ",AL35,"&lt;/li&gt;","&lt;li&gt;","Type of Wear -",R35,"&lt;/li&gt;","&lt;li&gt;","Color - ",AM35,"&lt;/li&gt;"," &lt;li&gt;","Material -",S35,"&lt;/li&gt;","&lt;li&gt;","Brand - ",Q35,"&lt;/li&gt;",
" &lt;li&gt;Package include 1X pair of shoes&lt;/li&gt;",
"&lt;/ul&gt;")</f>
        <v>&lt;h3&gt;&lt;strong&gt;Footin Men's Grey Sports Shoes&lt;/strong&gt;&lt;/h3&gt;&lt;ul&gt;&lt;li&gt;Article Code - *8312115&lt;/li&gt;&lt;li&gt;Gender - Men's&lt;/li&gt;&lt;li&gt;Type of Wear -Sports Shoes&lt;/li&gt;&lt;li&gt;Color - Grey&lt;/li&gt; &lt;li&gt;Material -Synthetic&lt;/li&gt;&lt;li&gt;Brand - Footin&lt;/li&gt; &lt;li&gt;Package include 1X pair of shoes&lt;/li&gt;&lt;/ul&gt;</v>
      </c>
      <c r="AP35" s="15" t="s">
        <v>780</v>
      </c>
      <c r="AQ35" s="15">
        <f>VLOOKUP(A35,[1]Sheet1!$F:$R,10,0)</f>
        <v>3999</v>
      </c>
      <c r="AR35" s="15" t="str">
        <f>CONCATENATE("https://bata.lk/wp-content/uploads/2018/12/",A35,"_1.jpg")</f>
        <v>https://bata.lk/wp-content/uploads/2018/12/8312115_1.jpg</v>
      </c>
      <c r="AS35" s="15" t="str">
        <f>CONCATENATE("https://bata.lk/wp-content/uploads/2018/Set%2014/",A35,"_2.JPG")</f>
        <v>https://bata.lk/wp-content/uploads/2018/Set%2014/8312115_2.JPG</v>
      </c>
      <c r="AT35" s="15" t="str">
        <f>CONCATENATE("https://bata.lk/wp-content/uploads/2018/Set%2014/",A35,"_3.JPG")</f>
        <v>https://bata.lk/wp-content/uploads/2018/Set%2014/8312115_3.JPG</v>
      </c>
      <c r="AU35" s="15" t="str">
        <f>CONCATENATE("https://bata.lk/wp-content/uploads/2018/Set%2014/",A35,"_4.JPG")</f>
        <v>https://bata.lk/wp-content/uploads/2018/Set%2014/8312115_4.JPG</v>
      </c>
      <c r="AV35" s="15" t="str">
        <f>CONCATENATE(AR35,$AV$1,AS35,$AV$1,AT35,$AV$1,AU35)</f>
        <v>https://bata.lk/wp-content/uploads/2018/12/8312115_1.jpg,-https://bata.lk/wp-content/uploads/2018/Set%2014/8312115_2.JPG,-https://bata.lk/wp-content/uploads/2018/Set%2014/8312115_3.JPG,-https://bata.lk/wp-content/uploads/2018/Set%2014/8312115_4.JPG</v>
      </c>
    </row>
    <row r="36" spans="1:48" s="15" customFormat="1" ht="16.8" customHeight="1" x14ac:dyDescent="0.3">
      <c r="A36" s="14">
        <v>8316114</v>
      </c>
      <c r="B36" s="15">
        <f>VLOOKUP(A36,[1]Sheet1!$F:$L,2,0)</f>
        <v>35</v>
      </c>
      <c r="C36" s="15">
        <f>VLOOKUP(A36,[1]Sheet1!$F:$L,2,0)</f>
        <v>35</v>
      </c>
      <c r="D36" s="15" t="e">
        <f>VLOOKUP(B36,[1]Sheet1!$F:$L,3,0)</f>
        <v>#N/A</v>
      </c>
      <c r="E36" s="15" t="str">
        <f>VLOOKUP(B36,[2]Sheet1!$A$1:$E$102,2,FALSE)</f>
        <v>Sport</v>
      </c>
      <c r="F36" s="15" t="str">
        <f>VLOOKUP(B36,[2]Sheet1!$A$1:$E$102,3,FALSE)</f>
        <v>Mens</v>
      </c>
      <c r="G36" s="15" t="str">
        <f>CONCATENATE("",B36,"0",C36)</f>
        <v>35035</v>
      </c>
      <c r="H36" s="15" t="e">
        <f>VLOOKUP(G36,[3]Sheet1!$D$1:$E$99,2,FALSE)</f>
        <v>#N/A</v>
      </c>
      <c r="I36" s="15">
        <f>VALUE(LEFT(A36,1))</f>
        <v>8</v>
      </c>
      <c r="J36" s="15">
        <f>VALUE(MID(A36,2,1))</f>
        <v>3</v>
      </c>
      <c r="K36" s="15">
        <f>VALUE(MID(A36,3,1))</f>
        <v>1</v>
      </c>
      <c r="L36" s="15">
        <f>VALUE(MID(A36,4,1))</f>
        <v>6</v>
      </c>
      <c r="M36" s="15">
        <f>VALUE(MID(A36,5,1))</f>
        <v>1</v>
      </c>
      <c r="N36" s="15" t="str">
        <f>MID(A36,6,3)</f>
        <v>14</v>
      </c>
      <c r="O36" s="15" t="str">
        <f>VLOOKUP(A36,[1]Sheet1!$F:$AC,5,0)</f>
        <v>DRIVE-4</v>
      </c>
      <c r="P36" s="15" t="str">
        <f>VLOOKUP(A36,[1]Sheet1!$F:$AC,8,0)</f>
        <v>B</v>
      </c>
      <c r="Q36" s="15" t="s">
        <v>744</v>
      </c>
      <c r="R36" s="15" t="s">
        <v>746</v>
      </c>
      <c r="S36" s="15" t="str">
        <f>VLOOKUP(K36,[3]Sheet2!$G:$H,2,FALSE)</f>
        <v>Synthetic</v>
      </c>
      <c r="T36" s="16"/>
      <c r="U36" s="16"/>
      <c r="V36" s="16"/>
      <c r="W36" s="17">
        <v>1</v>
      </c>
      <c r="X36" s="17">
        <v>2</v>
      </c>
      <c r="Y36" s="17">
        <v>3</v>
      </c>
      <c r="Z36" s="17">
        <v>2</v>
      </c>
      <c r="AA36" s="17">
        <v>2</v>
      </c>
      <c r="AB36" s="16">
        <f>SUM(T36:AA36)</f>
        <v>10</v>
      </c>
      <c r="AC36" s="16"/>
      <c r="AD36" s="16"/>
      <c r="AE36" s="16" t="s">
        <v>783</v>
      </c>
      <c r="AF36" s="16" t="s">
        <v>787</v>
      </c>
      <c r="AG36" s="16" t="s">
        <v>788</v>
      </c>
      <c r="AH36" s="16" t="s">
        <v>789</v>
      </c>
      <c r="AI36" s="16" t="s">
        <v>790</v>
      </c>
      <c r="AJ36" s="16" t="str">
        <f>CONCATENATE(AE36,",-",AF36,"-,-",AG36,",",AH36,",",AI36)</f>
        <v>Size-6,--Size-7-,--Size-8,-Size-9,-Size-10</v>
      </c>
      <c r="AL36" s="15" t="s">
        <v>75</v>
      </c>
      <c r="AM36" s="15" t="str">
        <f>VLOOKUP(L36,[3]Sheet2!$A:$B,2,FALSE)</f>
        <v>Black</v>
      </c>
      <c r="AN36" s="15" t="str">
        <f>CONCATENATE(Q36," ",AL36," ",AM36," ",R36)</f>
        <v>Footin Men's Black Sports Shoes</v>
      </c>
      <c r="AO36" s="15" t="str">
        <f>CONCATENATE("&lt;h3&gt;","&lt;strong&gt;",AN36,"&lt;/strong&gt;","&lt;/h3&gt;","&lt;ul&gt;",
 "&lt;li&gt;","Article Code - *",A36,"&lt;/li&gt;","&lt;li&gt;","Gender - ",AL36,"&lt;/li&gt;","&lt;li&gt;","Type of Wear -",R36,"&lt;/li&gt;","&lt;li&gt;","Color - ",AM36,"&lt;/li&gt;"," &lt;li&gt;","Material -",S36,"&lt;/li&gt;","&lt;li&gt;","Brand - ",Q36,"&lt;/li&gt;",
" &lt;li&gt;Package include 1X pair of shoes&lt;/li&gt;",
"&lt;/ul&gt;")</f>
        <v>&lt;h3&gt;&lt;strong&gt;Footin Men's Black Sports Shoes&lt;/strong&gt;&lt;/h3&gt;&lt;ul&gt;&lt;li&gt;Article Code - *8316114&lt;/li&gt;&lt;li&gt;Gender - Men's&lt;/li&gt;&lt;li&gt;Type of Wear -Sports Shoes&lt;/li&gt;&lt;li&gt;Color - Black&lt;/li&gt; &lt;li&gt;Material -Synthetic&lt;/li&gt;&lt;li&gt;Brand - Footin&lt;/li&gt; &lt;li&gt;Package include 1X pair of shoes&lt;/li&gt;&lt;/ul&gt;</v>
      </c>
      <c r="AP36" s="15" t="s">
        <v>780</v>
      </c>
      <c r="AQ36" s="15">
        <f>VLOOKUP(A36,[1]Sheet1!$F:$R,10,0)</f>
        <v>3999</v>
      </c>
      <c r="AR36" s="15" t="str">
        <f>CONCATENATE("https://bata.lk/wp-content/uploads/2018/12/",A36,"_1.jpg")</f>
        <v>https://bata.lk/wp-content/uploads/2018/12/8316114_1.jpg</v>
      </c>
      <c r="AS36" s="15" t="str">
        <f>CONCATENATE("https://bata.lk/wp-content/uploads/2018/Set%2014/",A36,"_2.JPG")</f>
        <v>https://bata.lk/wp-content/uploads/2018/Set%2014/8316114_2.JPG</v>
      </c>
      <c r="AT36" s="15" t="str">
        <f>CONCATENATE("https://bata.lk/wp-content/uploads/2018/Set%2014/",A36,"_3.JPG")</f>
        <v>https://bata.lk/wp-content/uploads/2018/Set%2014/8316114_3.JPG</v>
      </c>
      <c r="AU36" s="15" t="str">
        <f>CONCATENATE("https://bata.lk/wp-content/uploads/2018/Set%2014/",A36,"_4.JPG")</f>
        <v>https://bata.lk/wp-content/uploads/2018/Set%2014/8316114_4.JPG</v>
      </c>
      <c r="AV36" s="15" t="str">
        <f>CONCATENATE(AR36,$AV$1,AS36,$AV$1,AT36,$AV$1,AU36)</f>
        <v>https://bata.lk/wp-content/uploads/2018/12/8316114_1.jpg,-https://bata.lk/wp-content/uploads/2018/Set%2014/8316114_2.JPG,-https://bata.lk/wp-content/uploads/2018/Set%2014/8316114_3.JPG,-https://bata.lk/wp-content/uploads/2018/Set%2014/8316114_4.JPG</v>
      </c>
    </row>
    <row r="37" spans="1:48" s="15" customFormat="1" ht="16.8" customHeight="1" x14ac:dyDescent="0.3">
      <c r="A37" s="19">
        <v>8316118</v>
      </c>
      <c r="B37" s="15">
        <f>VLOOKUP(A37,[1]Sheet1!$F:$L,2,0)</f>
        <v>35</v>
      </c>
      <c r="C37" s="15">
        <f>VLOOKUP(A37,[1]Sheet1!$F:$L,2,0)</f>
        <v>35</v>
      </c>
      <c r="D37" s="15" t="e">
        <f>VLOOKUP(B37,[1]Sheet1!$F:$L,3,0)</f>
        <v>#N/A</v>
      </c>
      <c r="E37" s="15" t="str">
        <f>VLOOKUP(B37,[2]Sheet1!$A$1:$E$102,2,FALSE)</f>
        <v>Sport</v>
      </c>
      <c r="F37" s="15" t="str">
        <f>VLOOKUP(B37,[2]Sheet1!$A$1:$E$102,3,FALSE)</f>
        <v>Mens</v>
      </c>
      <c r="G37" s="15" t="str">
        <f>CONCATENATE("",B37,"0",C37)</f>
        <v>35035</v>
      </c>
      <c r="H37" s="15" t="e">
        <f>VLOOKUP(G37,[3]Sheet1!$D$1:$E$99,2,FALSE)</f>
        <v>#N/A</v>
      </c>
      <c r="I37" s="15">
        <f>VALUE(LEFT(A37,1))</f>
        <v>8</v>
      </c>
      <c r="J37" s="15">
        <f>VALUE(MID(A37,2,1))</f>
        <v>3</v>
      </c>
      <c r="K37" s="15">
        <f>VALUE(MID(A37,3,1))</f>
        <v>1</v>
      </c>
      <c r="L37" s="15">
        <f>VALUE(MID(A37,4,1))</f>
        <v>6</v>
      </c>
      <c r="M37" s="15">
        <f>VALUE(MID(A37,5,1))</f>
        <v>1</v>
      </c>
      <c r="N37" s="15" t="str">
        <f>MID(A37,6,3)</f>
        <v>18</v>
      </c>
      <c r="O37" s="15" t="str">
        <f>VLOOKUP(A37,[1]Sheet1!$F:$AC,5,0)</f>
        <v>PLUTO</v>
      </c>
      <c r="P37" s="15" t="str">
        <f>VLOOKUP(A37,[1]Sheet1!$F:$AC,8,0)</f>
        <v>B</v>
      </c>
      <c r="Q37" s="15" t="str">
        <f>VLOOKUP(P37,[2]Sheet2!$J$1:$K$12,2,0)</f>
        <v>Bata</v>
      </c>
      <c r="R37" s="15" t="s">
        <v>746</v>
      </c>
      <c r="S37" s="15" t="str">
        <f>VLOOKUP(K37,[3]Sheet2!$G:$H,2,FALSE)</f>
        <v>Synthetic</v>
      </c>
      <c r="T37" s="16"/>
      <c r="U37" s="16"/>
      <c r="V37" s="16"/>
      <c r="W37" s="17">
        <v>1</v>
      </c>
      <c r="X37" s="17">
        <v>2</v>
      </c>
      <c r="Y37" s="17">
        <v>3</v>
      </c>
      <c r="Z37" s="17">
        <v>2</v>
      </c>
      <c r="AA37" s="17">
        <v>2</v>
      </c>
      <c r="AB37" s="16">
        <f>SUM(T37:AA37)</f>
        <v>10</v>
      </c>
      <c r="AC37" s="16"/>
      <c r="AD37" s="16"/>
      <c r="AE37" s="16" t="s">
        <v>783</v>
      </c>
      <c r="AF37" s="16" t="s">
        <v>787</v>
      </c>
      <c r="AG37" s="16" t="s">
        <v>788</v>
      </c>
      <c r="AH37" s="16" t="s">
        <v>789</v>
      </c>
      <c r="AI37" s="16" t="s">
        <v>790</v>
      </c>
      <c r="AJ37" s="16" t="str">
        <f>CONCATENATE(AE37,",",AF37,",",AG37,",",AH37,",",AI37)</f>
        <v>Size-6,-Size-7,-Size-8,-Size-9,-Size-10</v>
      </c>
      <c r="AL37" s="15" t="s">
        <v>75</v>
      </c>
      <c r="AM37" s="15" t="str">
        <f>VLOOKUP(L37,[3]Sheet2!$A:$B,2,FALSE)</f>
        <v>Black</v>
      </c>
      <c r="AN37" s="15" t="str">
        <f>CONCATENATE(Q37," ",AL37," ",AM37," ",R37)</f>
        <v>Bata Men's Black Sports Shoes</v>
      </c>
      <c r="AO37" s="15" t="str">
        <f>CONCATENATE("&lt;h3&gt;","&lt;strong&gt;",AN37,"&lt;/strong&gt;","&lt;/h3&gt;","&lt;ul&gt;",
 "&lt;li&gt;","Article Code - *",A37,"&lt;/li&gt;","&lt;li&gt;","Gender - ",AL37,"&lt;/li&gt;","&lt;li&gt;","Type of Wear -",R37,"&lt;/li&gt;","&lt;li&gt;","Color - ",AM37,"&lt;/li&gt;"," &lt;li&gt;","Material -",S37,"&lt;/li&gt;","&lt;li&gt;","Brand - ",Q37,"&lt;/li&gt;",
" &lt;li&gt;Package include 1X pair of shoes&lt;/li&gt;",
"&lt;/ul&gt;")</f>
        <v>&lt;h3&gt;&lt;strong&gt;Bata Men's Black Sports Shoes&lt;/strong&gt;&lt;/h3&gt;&lt;ul&gt;&lt;li&gt;Article Code - *8316118&lt;/li&gt;&lt;li&gt;Gender - Men's&lt;/li&gt;&lt;li&gt;Type of Wear -Sports Shoes&lt;/li&gt;&lt;li&gt;Color - Black&lt;/li&gt; &lt;li&gt;Material -Synthetic&lt;/li&gt;&lt;li&gt;Brand - Bata&lt;/li&gt; &lt;li&gt;Package include 1X pair of shoes&lt;/li&gt;&lt;/ul&gt;</v>
      </c>
      <c r="AP37" s="15" t="s">
        <v>780</v>
      </c>
      <c r="AQ37" s="15">
        <f>VLOOKUP(A37,[1]Sheet1!$F:$R,10,0)</f>
        <v>4999</v>
      </c>
      <c r="AR37" s="15" t="str">
        <f>CONCATENATE("https://bata.lk/wp-content/uploads/2018/12/",A37,"_1.jpg")</f>
        <v>https://bata.lk/wp-content/uploads/2018/12/8316118_1.jpg</v>
      </c>
      <c r="AS37" s="15" t="str">
        <f>CONCATENATE("https://bata.lk/wp-content/uploads/2018/Set%2014/",A37,"_2.JPG")</f>
        <v>https://bata.lk/wp-content/uploads/2018/Set%2014/8316118_2.JPG</v>
      </c>
      <c r="AT37" s="15" t="str">
        <f>CONCATENATE("https://bata.lk/wp-content/uploads/2018/Set%2014/",A37,"_3.JPG")</f>
        <v>https://bata.lk/wp-content/uploads/2018/Set%2014/8316118_3.JPG</v>
      </c>
      <c r="AU37" s="15" t="str">
        <f>CONCATENATE("https://bata.lk/wp-content/uploads/2018/Set%2014/",A37,"_4.JPG")</f>
        <v>https://bata.lk/wp-content/uploads/2018/Set%2014/8316118_4.JPG</v>
      </c>
      <c r="AV37" s="15" t="str">
        <f>CONCATENATE(AR37,$AV$1,AS37,$AV$1,AT37,$AV$1,AU37)</f>
        <v>https://bata.lk/wp-content/uploads/2018/12/8316118_1.jpg,-https://bata.lk/wp-content/uploads/2018/Set%2014/8316118_2.JPG,-https://bata.lk/wp-content/uploads/2018/Set%2014/8316118_3.JPG,-https://bata.lk/wp-content/uploads/2018/Set%2014/8316118_4.JPG</v>
      </c>
    </row>
    <row r="38" spans="1:48" s="15" customFormat="1" ht="16.8" customHeight="1" x14ac:dyDescent="0.3">
      <c r="A38" s="14">
        <v>8319115</v>
      </c>
      <c r="B38" s="15">
        <f>VLOOKUP(A38,[1]Sheet1!$F:$L,2,0)</f>
        <v>35</v>
      </c>
      <c r="C38" s="15">
        <f>VLOOKUP(A38,[1]Sheet1!$F:$L,2,0)</f>
        <v>35</v>
      </c>
      <c r="D38" s="15" t="e">
        <f>VLOOKUP(B38,[1]Sheet1!$F:$L,3,0)</f>
        <v>#N/A</v>
      </c>
      <c r="E38" s="15" t="str">
        <f>VLOOKUP(B38,[2]Sheet1!$A$1:$E$102,2,FALSE)</f>
        <v>Sport</v>
      </c>
      <c r="F38" s="15" t="str">
        <f>VLOOKUP(B38,[2]Sheet1!$A$1:$E$102,3,FALSE)</f>
        <v>Mens</v>
      </c>
      <c r="G38" s="15" t="str">
        <f>CONCATENATE("",B38,"0",C38)</f>
        <v>35035</v>
      </c>
      <c r="H38" s="15" t="e">
        <f>VLOOKUP(G38,[3]Sheet1!$D$1:$E$99,2,FALSE)</f>
        <v>#N/A</v>
      </c>
      <c r="I38" s="15">
        <f>VALUE(LEFT(A38,1))</f>
        <v>8</v>
      </c>
      <c r="J38" s="15">
        <f>VALUE(MID(A38,2,1))</f>
        <v>3</v>
      </c>
      <c r="K38" s="15">
        <f>VALUE(MID(A38,3,1))</f>
        <v>1</v>
      </c>
      <c r="L38" s="15">
        <f>VALUE(MID(A38,4,1))</f>
        <v>9</v>
      </c>
      <c r="M38" s="15">
        <f>VALUE(MID(A38,5,1))</f>
        <v>1</v>
      </c>
      <c r="N38" s="15" t="str">
        <f>MID(A38,6,3)</f>
        <v>15</v>
      </c>
      <c r="O38" s="15" t="str">
        <f>VLOOKUP(A38,[1]Sheet1!$F:$AC,5,0)</f>
        <v>DRIVE-5</v>
      </c>
      <c r="P38" s="15" t="str">
        <f>VLOOKUP(A38,[1]Sheet1!$F:$AC,8,0)</f>
        <v>B</v>
      </c>
      <c r="Q38" s="15" t="s">
        <v>744</v>
      </c>
      <c r="R38" s="15" t="s">
        <v>746</v>
      </c>
      <c r="S38" s="15" t="str">
        <f>VLOOKUP(K38,[3]Sheet2!$G:$H,2,FALSE)</f>
        <v>Synthetic</v>
      </c>
      <c r="T38" s="16"/>
      <c r="U38" s="16"/>
      <c r="V38" s="16"/>
      <c r="W38" s="17">
        <v>1</v>
      </c>
      <c r="X38" s="17">
        <v>2</v>
      </c>
      <c r="Y38" s="17">
        <v>3</v>
      </c>
      <c r="Z38" s="17">
        <v>2</v>
      </c>
      <c r="AA38" s="17">
        <v>2</v>
      </c>
      <c r="AB38" s="16">
        <f>SUM(T38:AA38)</f>
        <v>10</v>
      </c>
      <c r="AC38" s="16"/>
      <c r="AD38" s="16"/>
      <c r="AE38" s="16" t="s">
        <v>783</v>
      </c>
      <c r="AF38" s="16" t="s">
        <v>787</v>
      </c>
      <c r="AG38" s="16" t="s">
        <v>788</v>
      </c>
      <c r="AH38" s="16" t="s">
        <v>789</v>
      </c>
      <c r="AI38" s="16" t="s">
        <v>790</v>
      </c>
      <c r="AJ38" s="16" t="str">
        <f>CONCATENATE(AE38,",",AF38,",",AG38,",",AH38,",",AI38)</f>
        <v>Size-6,-Size-7,-Size-8,-Size-9,-Size-10</v>
      </c>
      <c r="AL38" s="15" t="s">
        <v>75</v>
      </c>
      <c r="AM38" s="15" t="str">
        <f>VLOOKUP(L38,[3]Sheet2!$A:$B,2,FALSE)</f>
        <v>Blue</v>
      </c>
      <c r="AN38" s="15" t="str">
        <f>CONCATENATE(Q38," ",AL38," ",AM38," ",R38)</f>
        <v>Footin Men's Blue Sports Shoes</v>
      </c>
      <c r="AO38" s="15" t="str">
        <f>CONCATENATE("&lt;h3&gt;","&lt;strong&gt;",AN38,"&lt;/strong&gt;","&lt;/h3&gt;","&lt;ul&gt;",
 "&lt;li&gt;","Article Code - *",A38,"&lt;/li&gt;","&lt;li&gt;","Gender - ",AL38,"&lt;/li&gt;","&lt;li&gt;","Type of Wear -",R38,"&lt;/li&gt;","&lt;li&gt;","Color - ",AM38,"&lt;/li&gt;"," &lt;li&gt;","Material -",S38,"&lt;/li&gt;","&lt;li&gt;","Brand - ",Q38,"&lt;/li&gt;",
" &lt;li&gt;Package include 1X pair of shoes&lt;/li&gt;",
"&lt;/ul&gt;")</f>
        <v>&lt;h3&gt;&lt;strong&gt;Footin Men's Blue Sports Shoes&lt;/strong&gt;&lt;/h3&gt;&lt;ul&gt;&lt;li&gt;Article Code - *8319115&lt;/li&gt;&lt;li&gt;Gender - Men's&lt;/li&gt;&lt;li&gt;Type of Wear -Sports Shoes&lt;/li&gt;&lt;li&gt;Color - Blue&lt;/li&gt; &lt;li&gt;Material -Synthetic&lt;/li&gt;&lt;li&gt;Brand - Footin&lt;/li&gt; &lt;li&gt;Package include 1X pair of shoes&lt;/li&gt;&lt;/ul&gt;</v>
      </c>
      <c r="AP38" s="15" t="s">
        <v>780</v>
      </c>
      <c r="AQ38" s="15">
        <f>VLOOKUP(A38,[1]Sheet1!$F:$R,10,0)</f>
        <v>3999</v>
      </c>
      <c r="AR38" s="15" t="str">
        <f>CONCATENATE("https://bata.lk/wp-content/uploads/2018/12/",A38,"_1.jpg")</f>
        <v>https://bata.lk/wp-content/uploads/2018/12/8319115_1.jpg</v>
      </c>
      <c r="AS38" s="15" t="str">
        <f>CONCATENATE("https://bata.lk/wp-content/uploads/2018/Set%2014/",A38,"_2.JPG")</f>
        <v>https://bata.lk/wp-content/uploads/2018/Set%2014/8319115_2.JPG</v>
      </c>
      <c r="AT38" s="15" t="str">
        <f>CONCATENATE("https://bata.lk/wp-content/uploads/2018/Set%2014/",A38,"_3.JPG")</f>
        <v>https://bata.lk/wp-content/uploads/2018/Set%2014/8319115_3.JPG</v>
      </c>
      <c r="AU38" s="15" t="str">
        <f>CONCATENATE("https://bata.lk/wp-content/uploads/2018/Set%2014/",A38,"_4.JPG")</f>
        <v>https://bata.lk/wp-content/uploads/2018/Set%2014/8319115_4.JPG</v>
      </c>
      <c r="AV38" s="15" t="str">
        <f>CONCATENATE(AR38,$AV$1,AS38,$AV$1,AT38,$AV$1,AU38)</f>
        <v>https://bata.lk/wp-content/uploads/2018/12/8319115_1.jpg,-https://bata.lk/wp-content/uploads/2018/Set%2014/8319115_2.JPG,-https://bata.lk/wp-content/uploads/2018/Set%2014/8319115_3.JPG,-https://bata.lk/wp-content/uploads/2018/Set%2014/8319115_4.JPG</v>
      </c>
    </row>
    <row r="39" spans="1:48" s="15" customFormat="1" ht="16.8" customHeight="1" x14ac:dyDescent="0.3">
      <c r="A39" s="14">
        <v>8514009</v>
      </c>
      <c r="B39" s="15">
        <f>VLOOKUP(A39,[1]Sheet1!$F:$L,2,0)</f>
        <v>3</v>
      </c>
      <c r="C39" s="15">
        <f>VLOOKUP(A39,[1]Sheet1!$F:$L,2,0)</f>
        <v>3</v>
      </c>
      <c r="D39" s="15" t="e">
        <f>VLOOKUP(B39,[1]Sheet1!$F:$L,3,0)</f>
        <v>#N/A</v>
      </c>
      <c r="E39" s="15" t="str">
        <f>VLOOKUP(B39,[2]Sheet1!$A$1:$E$102,2,FALSE)</f>
        <v>Mens</v>
      </c>
      <c r="F39" s="15" t="str">
        <f>VLOOKUP(B39,[2]Sheet1!$A$1:$E$102,3,FALSE)</f>
        <v>Casual</v>
      </c>
      <c r="G39" s="15" t="str">
        <f>CONCATENATE("",B39,"0",C39)</f>
        <v>303</v>
      </c>
      <c r="H39" s="15" t="e">
        <f>VLOOKUP(G39,[3]Sheet1!$D$1:$E$99,2,FALSE)</f>
        <v>#N/A</v>
      </c>
      <c r="I39" s="15">
        <f>VALUE(LEFT(A39,1))</f>
        <v>8</v>
      </c>
      <c r="J39" s="15">
        <f>VALUE(MID(A39,2,1))</f>
        <v>5</v>
      </c>
      <c r="K39" s="15">
        <f>VALUE(MID(A39,3,1))</f>
        <v>1</v>
      </c>
      <c r="L39" s="15">
        <f>VALUE(MID(A39,4,1))</f>
        <v>4</v>
      </c>
      <c r="M39" s="15">
        <f>VALUE(MID(A39,5,1))</f>
        <v>0</v>
      </c>
      <c r="N39" s="15" t="str">
        <f>MID(A39,6,3)</f>
        <v>09</v>
      </c>
      <c r="O39" s="15" t="str">
        <f>VLOOKUP(A39,[1]Sheet1!$F:$AC,5,0)</f>
        <v>REMO CASUAL</v>
      </c>
      <c r="P39" s="15" t="str">
        <f>VLOOKUP(A39,[1]Sheet1!$F:$AC,8,0)</f>
        <v>B</v>
      </c>
      <c r="Q39" s="15" t="str">
        <f>VLOOKUP(P39,[2]Sheet2!$J$1:$K$12,2,0)</f>
        <v>Bata</v>
      </c>
      <c r="R39" s="15" t="s">
        <v>47</v>
      </c>
      <c r="S39" s="15" t="str">
        <f>VLOOKUP(K39,[3]Sheet2!$G:$H,2,FALSE)</f>
        <v>Synthetic</v>
      </c>
      <c r="T39" s="16"/>
      <c r="U39" s="16"/>
      <c r="V39" s="16"/>
      <c r="W39" s="17">
        <v>2</v>
      </c>
      <c r="X39" s="17">
        <v>1</v>
      </c>
      <c r="Y39" s="17">
        <v>4</v>
      </c>
      <c r="Z39" s="17">
        <v>4</v>
      </c>
      <c r="AA39" s="17">
        <v>3</v>
      </c>
      <c r="AB39" s="16">
        <f>SUM(T39:AA39)</f>
        <v>14</v>
      </c>
      <c r="AC39" s="16"/>
      <c r="AD39" s="16"/>
      <c r="AE39" s="16" t="s">
        <v>783</v>
      </c>
      <c r="AF39" s="16" t="s">
        <v>787</v>
      </c>
      <c r="AG39" s="16" t="s">
        <v>788</v>
      </c>
      <c r="AH39" s="16" t="s">
        <v>789</v>
      </c>
      <c r="AI39" s="16" t="s">
        <v>790</v>
      </c>
      <c r="AJ39" s="16" t="str">
        <f>CONCATENATE(AE39,",",AF39,",",AG39,",",AH39,",",AI39)</f>
        <v>Size-6,-Size-7,-Size-8,-Size-9,-Size-10</v>
      </c>
      <c r="AL39" s="15" t="s">
        <v>75</v>
      </c>
      <c r="AM39" s="15" t="str">
        <f>VLOOKUP(L39,[3]Sheet2!$A:$B,2,FALSE)</f>
        <v>Brown</v>
      </c>
      <c r="AN39" s="15" t="str">
        <f>CONCATENATE(Q39," ",AL39," ",AM39," ",R39)</f>
        <v>Bata Men's Brown Casual Shoes</v>
      </c>
      <c r="AO39" s="15" t="str">
        <f>CONCATENATE("&lt;h3&gt;","&lt;strong&gt;",AN39,"&lt;/strong&gt;","&lt;/h3&gt;","&lt;ul&gt;",
 "&lt;li&gt;","Article Code - *",A39,"&lt;/li&gt;","&lt;li&gt;","Gender - ",AL39,"&lt;/li&gt;","&lt;li&gt;","Type of Wear -",R39,"&lt;/li&gt;","&lt;li&gt;","Color - ",AM39,"&lt;/li&gt;"," &lt;li&gt;","Material -",S39,"&lt;/li&gt;","&lt;li&gt;","Brand - ",Q39,"&lt;/li&gt;",
" &lt;li&gt;Package include 1X pair of shoes&lt;/li&gt;",
"&lt;/ul&gt;")</f>
        <v>&lt;h3&gt;&lt;strong&gt;Bata Men's Brown Casual Shoes&lt;/strong&gt;&lt;/h3&gt;&lt;ul&gt;&lt;li&gt;Article Code - *8514009&lt;/li&gt;&lt;li&gt;Gender - Men's&lt;/li&gt;&lt;li&gt;Type of Wear -Casual Shoes&lt;/li&gt;&lt;li&gt;Color - Brown&lt;/li&gt; &lt;li&gt;Material -Synthetic&lt;/li&gt;&lt;li&gt;Brand - Bata&lt;/li&gt; &lt;li&gt;Package include 1X pair of shoes&lt;/li&gt;&lt;/ul&gt;</v>
      </c>
      <c r="AP39" s="15" t="s">
        <v>777</v>
      </c>
      <c r="AQ39" s="15">
        <f>VLOOKUP(A39,[1]Sheet1!$F:$R,10,0)</f>
        <v>3999</v>
      </c>
      <c r="AR39" s="15" t="str">
        <f>CONCATENATE("https://bata.lk/wp-content/uploads/2018/12/",A39,"_1.jpg")</f>
        <v>https://bata.lk/wp-content/uploads/2018/12/8514009_1.jpg</v>
      </c>
      <c r="AS39" s="15" t="str">
        <f>CONCATENATE("https://bata.lk/wp-content/uploads/2018/Set%2014/",A39,"_2.JPG")</f>
        <v>https://bata.lk/wp-content/uploads/2018/Set%2014/8514009_2.JPG</v>
      </c>
      <c r="AT39" s="15" t="str">
        <f>CONCATENATE("https://bata.lk/wp-content/uploads/2018/Set%2014/",A39,"_3.JPG")</f>
        <v>https://bata.lk/wp-content/uploads/2018/Set%2014/8514009_3.JPG</v>
      </c>
      <c r="AU39" s="15" t="str">
        <f>CONCATENATE("https://bata.lk/wp-content/uploads/2018/Set%2014/",A39,"_4.JPG")</f>
        <v>https://bata.lk/wp-content/uploads/2018/Set%2014/8514009_4.JPG</v>
      </c>
      <c r="AV39" s="15" t="str">
        <f>CONCATENATE(AR39,$AV$1,AS39,$AV$1,AT39,$AV$1,AU39)</f>
        <v>https://bata.lk/wp-content/uploads/2018/12/8514009_1.jpg,-https://bata.lk/wp-content/uploads/2018/Set%2014/8514009_2.JPG,-https://bata.lk/wp-content/uploads/2018/Set%2014/8514009_3.JPG,-https://bata.lk/wp-content/uploads/2018/Set%2014/8514009_4.JPG</v>
      </c>
    </row>
    <row r="40" spans="1:48" s="15" customFormat="1" ht="16.8" customHeight="1" x14ac:dyDescent="0.3">
      <c r="A40" s="14">
        <v>8516556</v>
      </c>
      <c r="B40" s="15">
        <f>VLOOKUP(A40,[1]Sheet1!$F:$L,2,0)</f>
        <v>2</v>
      </c>
      <c r="C40" s="15">
        <f>VLOOKUP(A40,[1]Sheet1!$F:$L,2,0)</f>
        <v>2</v>
      </c>
      <c r="D40" s="15" t="e">
        <f>VLOOKUP(B40,[1]Sheet1!$F:$L,3,0)</f>
        <v>#N/A</v>
      </c>
      <c r="E40" s="15" t="str">
        <f>VLOOKUP(B40,[2]Sheet1!$A$1:$E$102,2,FALSE)</f>
        <v>Mens</v>
      </c>
      <c r="F40" s="15" t="str">
        <f>VLOOKUP(B40,[2]Sheet1!$A$1:$E$102,3,FALSE)</f>
        <v>Dress</v>
      </c>
      <c r="G40" s="15" t="str">
        <f>CONCATENATE("",B40,"0",C40)</f>
        <v>202</v>
      </c>
      <c r="H40" s="15" t="e">
        <f>VLOOKUP(G40,[3]Sheet1!$D$1:$E$99,2,FALSE)</f>
        <v>#N/A</v>
      </c>
      <c r="I40" s="15">
        <f>VALUE(LEFT(A40,1))</f>
        <v>8</v>
      </c>
      <c r="J40" s="15">
        <f>VALUE(MID(A40,2,1))</f>
        <v>5</v>
      </c>
      <c r="K40" s="15">
        <f>VALUE(MID(A40,3,1))</f>
        <v>1</v>
      </c>
      <c r="L40" s="15">
        <f>VALUE(MID(A40,4,1))</f>
        <v>6</v>
      </c>
      <c r="M40" s="15">
        <f>VALUE(MID(A40,5,1))</f>
        <v>5</v>
      </c>
      <c r="N40" s="15" t="str">
        <f>MID(A40,6,3)</f>
        <v>56</v>
      </c>
      <c r="O40" s="15" t="str">
        <f>VLOOKUP(A40,[1]Sheet1!$F:$AC,5,0)</f>
        <v>REMO</v>
      </c>
      <c r="P40" s="15" t="str">
        <f>VLOOKUP(A40,[1]Sheet1!$F:$AC,8,0)</f>
        <v>B</v>
      </c>
      <c r="Q40" s="15" t="str">
        <f>VLOOKUP(P40,[2]Sheet2!$J$1:$K$12,2,0)</f>
        <v>Bata</v>
      </c>
      <c r="R40" s="15" t="s">
        <v>57</v>
      </c>
      <c r="S40" s="15" t="str">
        <f>VLOOKUP(K40,[3]Sheet2!$G:$H,2,FALSE)</f>
        <v>Synthetic</v>
      </c>
      <c r="T40" s="16"/>
      <c r="U40" s="16"/>
      <c r="V40" s="16"/>
      <c r="W40" s="17">
        <v>2</v>
      </c>
      <c r="X40" s="17">
        <v>1</v>
      </c>
      <c r="Y40" s="17">
        <v>4</v>
      </c>
      <c r="Z40" s="17">
        <v>4</v>
      </c>
      <c r="AA40" s="17">
        <v>3</v>
      </c>
      <c r="AB40" s="16">
        <f>SUM(T40:AA40)</f>
        <v>14</v>
      </c>
      <c r="AC40" s="16"/>
      <c r="AD40" s="16"/>
      <c r="AE40" s="16" t="s">
        <v>783</v>
      </c>
      <c r="AF40" s="16" t="s">
        <v>787</v>
      </c>
      <c r="AG40" s="16" t="s">
        <v>788</v>
      </c>
      <c r="AH40" s="16" t="s">
        <v>789</v>
      </c>
      <c r="AI40" s="16" t="s">
        <v>790</v>
      </c>
      <c r="AJ40" s="16" t="str">
        <f>CONCATENATE(AE40,",",AF40,",",AG40,",",AH40,",",AI40)</f>
        <v>Size-6,-Size-7,-Size-8,-Size-9,-Size-10</v>
      </c>
      <c r="AL40" s="15" t="s">
        <v>75</v>
      </c>
      <c r="AM40" s="15" t="str">
        <f>VLOOKUP(L40,[3]Sheet2!$A:$B,2,FALSE)</f>
        <v>Black</v>
      </c>
      <c r="AN40" s="15" t="str">
        <f>CONCATENATE(Q40," ",AL40," ",AM40," ",R40)</f>
        <v>Bata Men's Black Formal Shoes</v>
      </c>
      <c r="AO40" s="15" t="str">
        <f>CONCATENATE("&lt;h3&gt;","&lt;strong&gt;",AN40,"&lt;/strong&gt;","&lt;/h3&gt;","&lt;ul&gt;",
 "&lt;li&gt;","Article Code - *",A40,"&lt;/li&gt;","&lt;li&gt;","Gender - ",AL40,"&lt;/li&gt;","&lt;li&gt;","Type of Wear -",R40,"&lt;/li&gt;","&lt;li&gt;","Color - ",AM40,"&lt;/li&gt;"," &lt;li&gt;","Material -",S40,"&lt;/li&gt;","&lt;li&gt;","Brand - ",Q40,"&lt;/li&gt;",
" &lt;li&gt;Package include 1X pair of shoes&lt;/li&gt;",
"&lt;/ul&gt;")</f>
        <v>&lt;h3&gt;&lt;strong&gt;Bata Men's Black Formal Shoes&lt;/strong&gt;&lt;/h3&gt;&lt;ul&gt;&lt;li&gt;Article Code - *8516556&lt;/li&gt;&lt;li&gt;Gender - Men's&lt;/li&gt;&lt;li&gt;Type of Wear -Formal Shoes&lt;/li&gt;&lt;li&gt;Color - Black&lt;/li&gt; &lt;li&gt;Material -Synthetic&lt;/li&gt;&lt;li&gt;Brand - Bata&lt;/li&gt; &lt;li&gt;Package include 1X pair of shoes&lt;/li&gt;&lt;/ul&gt;</v>
      </c>
      <c r="AP40" s="15" t="s">
        <v>776</v>
      </c>
      <c r="AQ40" s="15">
        <f>VLOOKUP(A40,[1]Sheet1!$F:$R,10,0)</f>
        <v>3999</v>
      </c>
      <c r="AR40" s="15" t="str">
        <f>CONCATENATE("https://bata.lk/wp-content/uploads/2018/12/",A40,"_1.jpg")</f>
        <v>https://bata.lk/wp-content/uploads/2018/12/8516556_1.jpg</v>
      </c>
      <c r="AS40" s="15" t="str">
        <f>CONCATENATE("https://bata.lk/wp-content/uploads/2018/Set%2014/",A40,"_2.JPG")</f>
        <v>https://bata.lk/wp-content/uploads/2018/Set%2014/8516556_2.JPG</v>
      </c>
      <c r="AT40" s="15" t="str">
        <f>CONCATENATE("https://bata.lk/wp-content/uploads/2018/Set%2014/",A40,"_3.JPG")</f>
        <v>https://bata.lk/wp-content/uploads/2018/Set%2014/8516556_3.JPG</v>
      </c>
      <c r="AU40" s="15" t="str">
        <f>CONCATENATE("https://bata.lk/wp-content/uploads/2018/Set%2014/",A40,"_4.JPG")</f>
        <v>https://bata.lk/wp-content/uploads/2018/Set%2014/8516556_4.JPG</v>
      </c>
      <c r="AV40" s="15" t="str">
        <f>CONCATENATE(AR40,$AV$1,AS40,$AV$1,AT40,$AV$1,AU40)</f>
        <v>https://bata.lk/wp-content/uploads/2018/12/8516556_1.jpg,-https://bata.lk/wp-content/uploads/2018/Set%2014/8516556_2.JPG,-https://bata.lk/wp-content/uploads/2018/Set%2014/8516556_3.JPG,-https://bata.lk/wp-content/uploads/2018/Set%2014/8516556_4.JPG</v>
      </c>
    </row>
    <row r="41" spans="1:48" s="15" customFormat="1" ht="16.8" customHeight="1" x14ac:dyDescent="0.3">
      <c r="A41" s="14">
        <v>8516631</v>
      </c>
      <c r="B41" s="15">
        <f>VLOOKUP(A41,[1]Sheet1!$F:$L,2,0)</f>
        <v>2</v>
      </c>
      <c r="C41" s="15">
        <f>VLOOKUP(A41,[1]Sheet1!$F:$L,2,0)</f>
        <v>2</v>
      </c>
      <c r="D41" s="15" t="e">
        <f>VLOOKUP(B41,[1]Sheet1!$F:$L,3,0)</f>
        <v>#N/A</v>
      </c>
      <c r="E41" s="15" t="str">
        <f>VLOOKUP(B41,[2]Sheet1!$A$1:$E$102,2,FALSE)</f>
        <v>Mens</v>
      </c>
      <c r="F41" s="15" t="str">
        <f>VLOOKUP(B41,[2]Sheet1!$A$1:$E$102,3,FALSE)</f>
        <v>Dress</v>
      </c>
      <c r="G41" s="15" t="str">
        <f>CONCATENATE("",B41,"0",C41)</f>
        <v>202</v>
      </c>
      <c r="H41" s="15" t="e">
        <f>VLOOKUP(G41,[3]Sheet1!$D$1:$E$99,2,FALSE)</f>
        <v>#N/A</v>
      </c>
      <c r="I41" s="15">
        <f>VALUE(LEFT(A41,1))</f>
        <v>8</v>
      </c>
      <c r="J41" s="15">
        <f>VALUE(MID(A41,2,1))</f>
        <v>5</v>
      </c>
      <c r="K41" s="15">
        <f>VALUE(MID(A41,3,1))</f>
        <v>1</v>
      </c>
      <c r="L41" s="15">
        <f>VALUE(MID(A41,4,1))</f>
        <v>6</v>
      </c>
      <c r="M41" s="15">
        <f>VALUE(MID(A41,5,1))</f>
        <v>6</v>
      </c>
      <c r="N41" s="15" t="str">
        <f>MID(A41,6,3)</f>
        <v>31</v>
      </c>
      <c r="O41" s="15" t="str">
        <f>VLOOKUP(A41,[1]Sheet1!$F:$AC,5,0)</f>
        <v>REMO</v>
      </c>
      <c r="P41" s="15" t="str">
        <f>VLOOKUP(A41,[1]Sheet1!$F:$AC,8,0)</f>
        <v>B</v>
      </c>
      <c r="Q41" s="15" t="str">
        <f>VLOOKUP(P41,[2]Sheet2!$J$1:$K$12,2,0)</f>
        <v>Bata</v>
      </c>
      <c r="R41" s="15" t="s">
        <v>57</v>
      </c>
      <c r="S41" s="15" t="str">
        <f>VLOOKUP(K41,[3]Sheet2!$G:$H,2,FALSE)</f>
        <v>Synthetic</v>
      </c>
      <c r="T41" s="16"/>
      <c r="U41" s="16"/>
      <c r="V41" s="16"/>
      <c r="W41" s="17">
        <v>2</v>
      </c>
      <c r="X41" s="17">
        <v>1</v>
      </c>
      <c r="Y41" s="17">
        <v>4</v>
      </c>
      <c r="Z41" s="17">
        <v>4</v>
      </c>
      <c r="AA41" s="17">
        <v>3</v>
      </c>
      <c r="AB41" s="16">
        <f>SUM(T41:AA41)</f>
        <v>14</v>
      </c>
      <c r="AC41" s="16"/>
      <c r="AD41" s="16"/>
      <c r="AE41" s="16" t="s">
        <v>783</v>
      </c>
      <c r="AF41" s="16" t="s">
        <v>787</v>
      </c>
      <c r="AG41" s="16" t="s">
        <v>788</v>
      </c>
      <c r="AH41" s="16" t="s">
        <v>789</v>
      </c>
      <c r="AI41" s="16" t="s">
        <v>790</v>
      </c>
      <c r="AJ41" s="16" t="str">
        <f>CONCATENATE(AE41,",",AF41,",",AG41,",",AH41,",",AI41)</f>
        <v>Size-6,-Size-7,-Size-8,-Size-9,-Size-10</v>
      </c>
      <c r="AL41" s="15" t="s">
        <v>75</v>
      </c>
      <c r="AM41" s="15" t="str">
        <f>VLOOKUP(L41,[3]Sheet2!$A:$B,2,FALSE)</f>
        <v>Black</v>
      </c>
      <c r="AN41" s="15" t="str">
        <f>CONCATENATE(Q41," ",AL41," ",AM41," ",R41)</f>
        <v>Bata Men's Black Formal Shoes</v>
      </c>
      <c r="AO41" s="15" t="str">
        <f>CONCATENATE("&lt;h3&gt;","&lt;strong&gt;",AN41,"&lt;/strong&gt;","&lt;/h3&gt;","&lt;ul&gt;",
 "&lt;li&gt;","Article Code - *",A41,"&lt;/li&gt;","&lt;li&gt;","Gender - ",AL41,"&lt;/li&gt;","&lt;li&gt;","Type of Wear -",R41,"&lt;/li&gt;","&lt;li&gt;","Color - ",AM41,"&lt;/li&gt;"," &lt;li&gt;","Material -",S41,"&lt;/li&gt;","&lt;li&gt;","Brand - ",Q41,"&lt;/li&gt;",
" &lt;li&gt;Package include 1X pair of shoes&lt;/li&gt;",
"&lt;/ul&gt;")</f>
        <v>&lt;h3&gt;&lt;strong&gt;Bata Men's Black Formal Shoes&lt;/strong&gt;&lt;/h3&gt;&lt;ul&gt;&lt;li&gt;Article Code - *8516631&lt;/li&gt;&lt;li&gt;Gender - Men's&lt;/li&gt;&lt;li&gt;Type of Wear -Formal Shoes&lt;/li&gt;&lt;li&gt;Color - Black&lt;/li&gt; &lt;li&gt;Material -Synthetic&lt;/li&gt;&lt;li&gt;Brand - Bata&lt;/li&gt; &lt;li&gt;Package include 1X pair of shoes&lt;/li&gt;&lt;/ul&gt;</v>
      </c>
      <c r="AP41" s="15" t="s">
        <v>776</v>
      </c>
      <c r="AQ41" s="15">
        <f>VLOOKUP(A41,[1]Sheet1!$F:$R,10,0)</f>
        <v>3999</v>
      </c>
      <c r="AR41" s="15" t="str">
        <f>CONCATENATE("https://bata.lk/wp-content/uploads/2018/12/",A41,"_1.jpg")</f>
        <v>https://bata.lk/wp-content/uploads/2018/12/8516631_1.jpg</v>
      </c>
      <c r="AS41" s="15" t="str">
        <f>CONCATENATE("https://bata.lk/wp-content/uploads/2018/Set%2014/",A41,"_2.JPG")</f>
        <v>https://bata.lk/wp-content/uploads/2018/Set%2014/8516631_2.JPG</v>
      </c>
      <c r="AT41" s="15" t="str">
        <f>CONCATENATE("https://bata.lk/wp-content/uploads/2018/Set%2014/",A41,"_3.JPG")</f>
        <v>https://bata.lk/wp-content/uploads/2018/Set%2014/8516631_3.JPG</v>
      </c>
      <c r="AU41" s="15" t="str">
        <f>CONCATENATE("https://bata.lk/wp-content/uploads/2018/Set%2014/",A41,"_4.JPG")</f>
        <v>https://bata.lk/wp-content/uploads/2018/Set%2014/8516631_4.JPG</v>
      </c>
      <c r="AV41" s="15" t="str">
        <f>CONCATENATE(AR41,$AV$1,AS41,$AV$1,AT41,$AV$1,AU41)</f>
        <v>https://bata.lk/wp-content/uploads/2018/12/8516631_1.jpg,-https://bata.lk/wp-content/uploads/2018/Set%2014/8516631_2.JPG,-https://bata.lk/wp-content/uploads/2018/Set%2014/8516631_3.JPG,-https://bata.lk/wp-content/uploads/2018/Set%2014/8516631_4.JPG</v>
      </c>
    </row>
    <row r="42" spans="1:48" s="15" customFormat="1" ht="16.8" customHeight="1" x14ac:dyDescent="0.3">
      <c r="A42" s="14">
        <v>8619130</v>
      </c>
      <c r="B42" s="15">
        <f>VLOOKUP(A42,[1]Sheet1!$F:$L,2,0)</f>
        <v>35</v>
      </c>
      <c r="C42" s="15">
        <f>VLOOKUP(A42,[1]Sheet1!$F:$L,2,0)</f>
        <v>35</v>
      </c>
      <c r="D42" s="15" t="e">
        <f>VLOOKUP(B42,[1]Sheet1!$F:$L,3,0)</f>
        <v>#N/A</v>
      </c>
      <c r="E42" s="15" t="str">
        <f>VLOOKUP(B42,[2]Sheet1!$A$1:$E$102,2,FALSE)</f>
        <v>Sport</v>
      </c>
      <c r="F42" s="15" t="str">
        <f>VLOOKUP(B42,[2]Sheet1!$A$1:$E$102,3,FALSE)</f>
        <v>Mens</v>
      </c>
      <c r="G42" s="15" t="str">
        <f>CONCATENATE("",B42,"0",C42)</f>
        <v>35035</v>
      </c>
      <c r="H42" s="15" t="e">
        <f>VLOOKUP(G42,[3]Sheet1!$D$1:$E$99,2,FALSE)</f>
        <v>#N/A</v>
      </c>
      <c r="I42" s="15">
        <f>VALUE(LEFT(A42,1))</f>
        <v>8</v>
      </c>
      <c r="J42" s="15">
        <f>VALUE(MID(A42,2,1))</f>
        <v>6</v>
      </c>
      <c r="K42" s="15">
        <f>VALUE(MID(A42,3,1))</f>
        <v>1</v>
      </c>
      <c r="L42" s="15">
        <f>VALUE(MID(A42,4,1))</f>
        <v>9</v>
      </c>
      <c r="M42" s="15">
        <f>VALUE(MID(A42,5,1))</f>
        <v>1</v>
      </c>
      <c r="N42" s="15" t="str">
        <f>MID(A42,6,3)</f>
        <v>30</v>
      </c>
      <c r="O42" s="15" t="str">
        <f>VLOOKUP(A42,[1]Sheet1!$F:$AC,5,0)</f>
        <v>BERLIN</v>
      </c>
      <c r="P42" s="15" t="str">
        <f>VLOOKUP(A42,[1]Sheet1!$F:$AC,8,0)</f>
        <v>B</v>
      </c>
      <c r="Q42" s="15" t="s">
        <v>744</v>
      </c>
      <c r="R42" s="15" t="s">
        <v>745</v>
      </c>
      <c r="S42" s="15" t="str">
        <f>VLOOKUP(K42,[3]Sheet2!$G:$H,2,FALSE)</f>
        <v>Synthetic</v>
      </c>
      <c r="T42" s="16"/>
      <c r="U42" s="16"/>
      <c r="V42" s="16"/>
      <c r="W42" s="17"/>
      <c r="X42" s="17">
        <v>1</v>
      </c>
      <c r="Y42" s="17">
        <v>4</v>
      </c>
      <c r="Z42" s="17">
        <v>4</v>
      </c>
      <c r="AA42" s="17">
        <v>3</v>
      </c>
      <c r="AB42" s="16">
        <f>SUM(T42:AA42)</f>
        <v>12</v>
      </c>
      <c r="AC42" s="16"/>
      <c r="AD42" s="16"/>
      <c r="AE42" s="16"/>
      <c r="AF42" s="16" t="s">
        <v>784</v>
      </c>
      <c r="AG42" s="16" t="s">
        <v>788</v>
      </c>
      <c r="AH42" s="16" t="s">
        <v>789</v>
      </c>
      <c r="AI42" s="16" t="s">
        <v>790</v>
      </c>
      <c r="AJ42" s="16" t="str">
        <f>CONCATENATE(AF42,",",AG42,",",AH42,",",AI42)</f>
        <v>Size-7,-Size-8,-Size-9,-Size-10</v>
      </c>
      <c r="AL42" s="15" t="s">
        <v>75</v>
      </c>
      <c r="AM42" s="15" t="str">
        <f>VLOOKUP(L42,[3]Sheet2!$A:$B,2,FALSE)</f>
        <v>Blue</v>
      </c>
      <c r="AN42" s="15" t="str">
        <f>CONCATENATE(Q42," ",AL42," ",AM42," ",R42)</f>
        <v>Footin Men's Blue Sporty Sandals</v>
      </c>
      <c r="AO42" s="15" t="str">
        <f>CONCATENATE("&lt;h3&gt;","&lt;strong&gt;",AN42,"&lt;/strong&gt;","&lt;/h3&gt;","&lt;ul&gt;",
 "&lt;li&gt;","Article Code - *",A42,"&lt;/li&gt;","&lt;li&gt;","Gender - ",AL42,"&lt;/li&gt;","&lt;li&gt;","Type of Wear -",R42,"&lt;/li&gt;","&lt;li&gt;","Color - ",AM42,"&lt;/li&gt;"," &lt;li&gt;","Material -",S42,"&lt;/li&gt;","&lt;li&gt;","Brand - ",Q42,"&lt;/li&gt;",
" &lt;li&gt;Package include 1X pair of shoes&lt;/li&gt;",
"&lt;/ul&gt;")</f>
        <v>&lt;h3&gt;&lt;strong&gt;Footin Men's Blue Sporty Sandals&lt;/strong&gt;&lt;/h3&gt;&lt;ul&gt;&lt;li&gt;Article Code - *8619130&lt;/li&gt;&lt;li&gt;Gender - Men's&lt;/li&gt;&lt;li&gt;Type of Wear -Sporty Sandals&lt;/li&gt;&lt;li&gt;Color - Blue&lt;/li&gt; &lt;li&gt;Material -Synthetic&lt;/li&gt;&lt;li&gt;Brand - Footin&lt;/li&gt; &lt;li&gt;Package include 1X pair of shoes&lt;/li&gt;&lt;/ul&gt;</v>
      </c>
      <c r="AP42" s="15" t="s">
        <v>779</v>
      </c>
      <c r="AQ42" s="15">
        <f>VLOOKUP(A42,[1]Sheet1!$F:$R,10,0)</f>
        <v>3499</v>
      </c>
      <c r="AR42" s="15" t="str">
        <f>CONCATENATE("https://bata.lk/wp-content/uploads/2018/12/",A42,"_1.jpg")</f>
        <v>https://bata.lk/wp-content/uploads/2018/12/8619130_1.jpg</v>
      </c>
      <c r="AS42" s="15" t="str">
        <f>CONCATENATE("https://bata.lk/wp-content/uploads/2018/Set%2014/",A42,"_2.JPG")</f>
        <v>https://bata.lk/wp-content/uploads/2018/Set%2014/8619130_2.JPG</v>
      </c>
      <c r="AT42" s="15" t="str">
        <f>CONCATENATE("https://bata.lk/wp-content/uploads/2018/Set%2014/",A42,"_3.JPG")</f>
        <v>https://bata.lk/wp-content/uploads/2018/Set%2014/8619130_3.JPG</v>
      </c>
      <c r="AU42" s="15" t="str">
        <f>CONCATENATE("https://bata.lk/wp-content/uploads/2018/Set%2014/",A42,"_4.JPG")</f>
        <v>https://bata.lk/wp-content/uploads/2018/Set%2014/8619130_4.JPG</v>
      </c>
      <c r="AV42" s="15" t="str">
        <f>CONCATENATE(AR42,$AV$1,AS42,$AV$1,AT42,$AV$1,AU42)</f>
        <v>https://bata.lk/wp-content/uploads/2018/12/8619130_1.jpg,-https://bata.lk/wp-content/uploads/2018/Set%2014/8619130_2.JPG,-https://bata.lk/wp-content/uploads/2018/Set%2014/8619130_3.JPG,-https://bata.lk/wp-content/uploads/2018/Set%2014/8619130_4.JPG</v>
      </c>
    </row>
    <row r="43" spans="1:48" ht="16.8" customHeight="1" x14ac:dyDescent="0.3">
      <c r="A43" s="8">
        <v>8719045</v>
      </c>
      <c r="B43">
        <f>VLOOKUP(A43,[1]Sheet1!$F:$L,2,0)</f>
        <v>5</v>
      </c>
      <c r="C43">
        <f>VLOOKUP(A43,[1]Sheet1!$F:$L,2,0)</f>
        <v>5</v>
      </c>
      <c r="D43" t="e">
        <f>VLOOKUP(B43,[1]Sheet1!$F:$L,3,0)</f>
        <v>#N/A</v>
      </c>
      <c r="E43" t="str">
        <f>VLOOKUP(B43,[2]Sheet1!$A$1:$E$102,2,FALSE)</f>
        <v>Mens</v>
      </c>
      <c r="F43" t="str">
        <f>VLOOKUP(B43,[2]Sheet1!$A$1:$E$102,3,FALSE)</f>
        <v>Summer</v>
      </c>
      <c r="G43" t="str">
        <f>CONCATENATE("",B43,"0",C43)</f>
        <v>505</v>
      </c>
      <c r="H43" t="e">
        <f>VLOOKUP(G43,[3]Sheet1!$D$1:$E$99,2,FALSE)</f>
        <v>#N/A</v>
      </c>
      <c r="I43">
        <f>VALUE(LEFT(A43,1))</f>
        <v>8</v>
      </c>
      <c r="J43">
        <f>VALUE(MID(A43,2,1))</f>
        <v>7</v>
      </c>
      <c r="K43">
        <f>VALUE(MID(A43,3,1))</f>
        <v>1</v>
      </c>
      <c r="L43">
        <f>VALUE(MID(A43,4,1))</f>
        <v>9</v>
      </c>
      <c r="M43">
        <f>VALUE(MID(A43,5,1))</f>
        <v>0</v>
      </c>
      <c r="N43" t="str">
        <f>MID(A43,6,3)</f>
        <v>45</v>
      </c>
      <c r="O43" t="str">
        <f>VLOOKUP(A43,[1]Sheet1!$F:$AC,5,0)</f>
        <v>OLIVER</v>
      </c>
      <c r="P43" t="str">
        <f>VLOOKUP(A43,[1]Sheet1!$F:$AC,8,0)</f>
        <v>B</v>
      </c>
      <c r="Q43" t="str">
        <f>VLOOKUP(P43,[2]Sheet2!$J$1:$K$12,2,0)</f>
        <v>Bata</v>
      </c>
      <c r="R43" t="s">
        <v>27</v>
      </c>
      <c r="S43" t="str">
        <f>VLOOKUP(K43,[3]Sheet2!$G:$H,2,FALSE)</f>
        <v>Synthetic</v>
      </c>
      <c r="W43" s="9">
        <v>2</v>
      </c>
      <c r="X43" s="9">
        <v>3</v>
      </c>
      <c r="Y43" s="9">
        <v>4</v>
      </c>
      <c r="Z43" s="9">
        <v>3</v>
      </c>
      <c r="AA43" s="9">
        <v>3</v>
      </c>
      <c r="AB43" s="11">
        <f>SUM(T43:AA43)</f>
        <v>15</v>
      </c>
      <c r="AE43" s="10" t="s">
        <v>783</v>
      </c>
      <c r="AF43" s="10" t="s">
        <v>787</v>
      </c>
      <c r="AG43" s="10" t="s">
        <v>788</v>
      </c>
      <c r="AH43" s="10" t="s">
        <v>789</v>
      </c>
      <c r="AI43" s="10" t="s">
        <v>790</v>
      </c>
      <c r="AJ43" s="11" t="str">
        <f>CONCATENATE(AE43,",",AF43,",",AG43,",",AH43,",",AI43)</f>
        <v>Size-6,-Size-7,-Size-8,-Size-9,-Size-10</v>
      </c>
      <c r="AK43"/>
      <c r="AL43" t="s">
        <v>75</v>
      </c>
      <c r="AM43" t="str">
        <f>VLOOKUP(L43,[3]Sheet2!$A:$B,2,FALSE)</f>
        <v>Blue</v>
      </c>
      <c r="AN43" t="str">
        <f>CONCATENATE(Q43," ",AL43," ",AM43," ",R43)</f>
        <v>Bata Men's Blue Sandals</v>
      </c>
      <c r="AO43" t="str">
        <f>CONCATENATE("&lt;h3&gt;","&lt;strong&gt;",AN43,"&lt;/strong&gt;","&lt;/h3&gt;","&lt;ul&gt;",
 "&lt;li&gt;","Article Code - *",A43,"&lt;/li&gt;","&lt;li&gt;","Gender - ",AL43,"&lt;/li&gt;","&lt;li&gt;","Type of Wear -",R43,"&lt;/li&gt;","&lt;li&gt;","Color - ",AM43,"&lt;/li&gt;"," &lt;li&gt;","Material -",S43,"&lt;/li&gt;","&lt;li&gt;","Brand - ",Q43,"&lt;/li&gt;",
" &lt;li&gt;Package include 1X pair of shoes&lt;/li&gt;",
"&lt;/ul&gt;")</f>
        <v>&lt;h3&gt;&lt;strong&gt;Bata Men's Blue Sandals&lt;/strong&gt;&lt;/h3&gt;&lt;ul&gt;&lt;li&gt;Article Code - *8719045&lt;/li&gt;&lt;li&gt;Gender - Men's&lt;/li&gt;&lt;li&gt;Type of Wear -Sandals&lt;/li&gt;&lt;li&gt;Color - Blue&lt;/li&gt; &lt;li&gt;Material -Synthetic&lt;/li&gt;&lt;li&gt;Brand - Bata&lt;/li&gt; &lt;li&gt;Package include 1X pair of shoes&lt;/li&gt;&lt;/ul&gt;</v>
      </c>
      <c r="AP43" t="s">
        <v>779</v>
      </c>
      <c r="AQ43">
        <f>VLOOKUP(A43,[1]Sheet1!$F:$R,10,0)</f>
        <v>1399</v>
      </c>
      <c r="AR43" t="str">
        <f>CONCATENATE("https://bata.lk/wp-content/uploads/2018/12/",A43,"_1.jpg")</f>
        <v>https://bata.lk/wp-content/uploads/2018/12/8719045_1.jpg</v>
      </c>
      <c r="AS43" t="str">
        <f>CONCATENATE("https://bata.lk/wp-content/uploads/2018/Set%2014/",A43,"_2.JPG")</f>
        <v>https://bata.lk/wp-content/uploads/2018/Set%2014/8719045_2.JPG</v>
      </c>
      <c r="AT43" t="str">
        <f>CONCATENATE("https://bata.lk/wp-content/uploads/2018/Set%2014/",A43,"_3.JPG")</f>
        <v>https://bata.lk/wp-content/uploads/2018/Set%2014/8719045_3.JPG</v>
      </c>
      <c r="AU43" t="str">
        <f>CONCATENATE("https://bata.lk/wp-content/uploads/2018/Set%2014/",A43,"_4.JPG")</f>
        <v>https://bata.lk/wp-content/uploads/2018/Set%2014/8719045_4.JPG</v>
      </c>
      <c r="AV43" t="str">
        <f>CONCATENATE(AR43,$AV$1,AS43,$AV$1,AT43,$AV$1,AU43)</f>
        <v>https://bata.lk/wp-content/uploads/2018/12/8719045_1.jpg,-https://bata.lk/wp-content/uploads/2018/Set%2014/8719045_2.JPG,-https://bata.lk/wp-content/uploads/2018/Set%2014/8719045_3.JPG,-https://bata.lk/wp-content/uploads/2018/Set%2014/8719045_4.JPG</v>
      </c>
    </row>
    <row r="44" spans="1:48" ht="19.2" customHeight="1" x14ac:dyDescent="0.3">
      <c r="A44" s="4"/>
    </row>
    <row r="45" spans="1:48" ht="19.2" customHeight="1" x14ac:dyDescent="0.3">
      <c r="A45" s="4"/>
    </row>
    <row r="46" spans="1:48" ht="19.2" customHeight="1" x14ac:dyDescent="0.3">
      <c r="A46" s="4"/>
    </row>
    <row r="47" spans="1:48" ht="19.2" customHeight="1" x14ac:dyDescent="0.3">
      <c r="A47" s="4"/>
    </row>
    <row r="48" spans="1:48" ht="19.2" customHeight="1" x14ac:dyDescent="0.3">
      <c r="A48" s="4"/>
    </row>
    <row r="49" spans="1:1" ht="19.2" customHeight="1" x14ac:dyDescent="0.3">
      <c r="A49" s="4"/>
    </row>
    <row r="50" spans="1:1" ht="19.2" customHeight="1" x14ac:dyDescent="0.3">
      <c r="A50" s="4"/>
    </row>
    <row r="51" spans="1:1" ht="19.2" customHeight="1" x14ac:dyDescent="0.3">
      <c r="A51" s="4"/>
    </row>
    <row r="52" spans="1:1" ht="19.2" customHeight="1" x14ac:dyDescent="0.3">
      <c r="A52" s="4"/>
    </row>
    <row r="53" spans="1:1" ht="19.2" customHeight="1" x14ac:dyDescent="0.3">
      <c r="A53" s="4"/>
    </row>
    <row r="54" spans="1:1" ht="19.2" customHeight="1" x14ac:dyDescent="0.3">
      <c r="A54" s="4"/>
    </row>
  </sheetData>
  <autoFilter ref="A1:AV43" xr:uid="{7B556739-DFDC-43BC-86A4-641A0B47FE89}">
    <sortState ref="A2:AV43">
      <sortCondition sortBy="cellColor" ref="A1:A43" dxfId="1"/>
    </sortState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4"/>
  <sheetViews>
    <sheetView workbookViewId="0">
      <selection activeCell="E3" sqref="E3"/>
    </sheetView>
  </sheetViews>
  <sheetFormatPr defaultRowHeight="14.4" x14ac:dyDescent="0.3"/>
  <cols>
    <col min="2" max="2" width="11.88671875" bestFit="1" customWidth="1"/>
  </cols>
  <sheetData>
    <row r="1" spans="1:5" x14ac:dyDescent="0.3">
      <c r="A1" t="s">
        <v>29</v>
      </c>
      <c r="B1" t="s">
        <v>30</v>
      </c>
      <c r="C1" t="s">
        <v>31</v>
      </c>
      <c r="D1" t="s">
        <v>32</v>
      </c>
      <c r="E1" t="s">
        <v>33</v>
      </c>
    </row>
    <row r="2" spans="1:5" x14ac:dyDescent="0.3">
      <c r="A2" t="s">
        <v>34</v>
      </c>
      <c r="B2" t="s">
        <v>28</v>
      </c>
      <c r="C2" t="s">
        <v>35</v>
      </c>
      <c r="E2" t="str">
        <f t="shared" ref="E2:E10" si="0">CONCATENATE(A2," &gt; ",B2," &gt; ",C2,"|",A2," &gt; ",B2,"|",A2)</f>
        <v>Kids &gt; Boys &gt; Flip Flop|Kids &gt; Boys|Kids</v>
      </c>
    </row>
    <row r="3" spans="1:5" x14ac:dyDescent="0.3">
      <c r="A3" t="s">
        <v>34</v>
      </c>
      <c r="B3" t="s">
        <v>28</v>
      </c>
      <c r="C3" t="s">
        <v>27</v>
      </c>
      <c r="E3" t="str">
        <f t="shared" si="0"/>
        <v>Kids &gt; Boys &gt; Sandals|Kids &gt; Boys|Kids</v>
      </c>
    </row>
    <row r="4" spans="1:5" x14ac:dyDescent="0.3">
      <c r="A4" t="s">
        <v>34</v>
      </c>
      <c r="B4" t="s">
        <v>28</v>
      </c>
      <c r="C4" t="s">
        <v>36</v>
      </c>
      <c r="E4" t="str">
        <f t="shared" si="0"/>
        <v>Kids &gt; Boys &gt; Shoes|Kids &gt; Boys|Kids</v>
      </c>
    </row>
    <row r="5" spans="1:5" x14ac:dyDescent="0.3">
      <c r="A5" t="s">
        <v>34</v>
      </c>
      <c r="B5" t="s">
        <v>28</v>
      </c>
      <c r="C5" t="s">
        <v>37</v>
      </c>
      <c r="E5" t="str">
        <f t="shared" si="0"/>
        <v>Kids &gt; Boys &gt; School Shoes|Kids &gt; Boys|Kids</v>
      </c>
    </row>
    <row r="6" spans="1:5" x14ac:dyDescent="0.3">
      <c r="A6" t="s">
        <v>34</v>
      </c>
      <c r="B6" t="s">
        <v>38</v>
      </c>
      <c r="C6" t="s">
        <v>39</v>
      </c>
      <c r="E6" t="str">
        <f t="shared" si="0"/>
        <v>Kids &gt; Girls &gt; Ballerinas|Kids &gt; Girls|Kids</v>
      </c>
    </row>
    <row r="7" spans="1:5" x14ac:dyDescent="0.3">
      <c r="A7" t="s">
        <v>34</v>
      </c>
      <c r="B7" t="s">
        <v>38</v>
      </c>
      <c r="C7" t="s">
        <v>35</v>
      </c>
      <c r="E7" t="str">
        <f t="shared" si="0"/>
        <v>Kids &gt; Girls &gt; Flip Flop|Kids &gt; Girls|Kids</v>
      </c>
    </row>
    <row r="8" spans="1:5" x14ac:dyDescent="0.3">
      <c r="A8" t="s">
        <v>34</v>
      </c>
      <c r="B8" t="s">
        <v>38</v>
      </c>
      <c r="C8" t="s">
        <v>27</v>
      </c>
      <c r="E8" t="str">
        <f t="shared" si="0"/>
        <v>Kids &gt; Girls &gt; Sandals|Kids &gt; Girls|Kids</v>
      </c>
    </row>
    <row r="9" spans="1:5" x14ac:dyDescent="0.3">
      <c r="A9" t="s">
        <v>34</v>
      </c>
      <c r="B9" t="s">
        <v>38</v>
      </c>
      <c r="C9" t="s">
        <v>36</v>
      </c>
      <c r="E9" t="str">
        <f t="shared" si="0"/>
        <v>Kids &gt; Girls &gt; Shoes|Kids &gt; Girls|Kids</v>
      </c>
    </row>
    <row r="10" spans="1:5" x14ac:dyDescent="0.3">
      <c r="A10" t="s">
        <v>34</v>
      </c>
      <c r="B10" t="s">
        <v>38</v>
      </c>
      <c r="C10" t="s">
        <v>37</v>
      </c>
      <c r="E10" t="str">
        <f t="shared" si="0"/>
        <v>Kids &gt; Girls &gt; School Shoes|Kids &gt; Girls|Kids</v>
      </c>
    </row>
    <row r="11" spans="1:5" x14ac:dyDescent="0.3">
      <c r="A11" t="s">
        <v>40</v>
      </c>
      <c r="B11" t="s">
        <v>41</v>
      </c>
      <c r="C11" t="s">
        <v>42</v>
      </c>
      <c r="E11" t="str">
        <f>CONCATENATE(A11," &gt; ",B11," &gt; ",C11,"|",A11," &gt; ",B11,"|",A11)</f>
        <v>Men &gt; Accessories &gt; Bags|Men &gt; Accessories|Men</v>
      </c>
    </row>
    <row r="12" spans="1:5" x14ac:dyDescent="0.3">
      <c r="A12" t="s">
        <v>40</v>
      </c>
      <c r="B12" t="s">
        <v>41</v>
      </c>
      <c r="C12" t="s">
        <v>43</v>
      </c>
      <c r="E12" t="str">
        <f>CONCATENATE(A12," &gt; ",B12," &gt; ",C12,"|",A12," &gt; ",B12,"|",A12)</f>
        <v>Men &gt; Accessories &gt; Belts|Men &gt; Accessories|Men</v>
      </c>
    </row>
    <row r="13" spans="1:5" x14ac:dyDescent="0.3">
      <c r="A13" t="s">
        <v>40</v>
      </c>
      <c r="B13" t="s">
        <v>41</v>
      </c>
      <c r="C13" t="s">
        <v>44</v>
      </c>
      <c r="E13" t="str">
        <f>CONCATENATE(A13," &gt; ",B13," &gt; ",C13,"|",A13," &gt; ",B13,"|",A13)</f>
        <v>Men &gt; Accessories &gt; Shoe Care|Men &gt; Accessories|Men</v>
      </c>
    </row>
    <row r="14" spans="1:5" x14ac:dyDescent="0.3">
      <c r="A14" t="s">
        <v>40</v>
      </c>
      <c r="B14" t="s">
        <v>41</v>
      </c>
      <c r="C14" t="s">
        <v>45</v>
      </c>
      <c r="E14" t="str">
        <f>CONCATENATE(A14," &gt; ",B14," &gt; ",C14,"|",A14," &gt; ",B14,"|",A14)</f>
        <v>Men &gt; Accessories &gt; Wallets|Men &gt; Accessories|Men</v>
      </c>
    </row>
    <row r="15" spans="1:5" x14ac:dyDescent="0.3">
      <c r="A15" t="s">
        <v>40</v>
      </c>
      <c r="B15" t="s">
        <v>46</v>
      </c>
      <c r="E15" t="str">
        <f>CONCATENATE(A15," &gt; ",B15," &gt; ",C15,"|",A15," &gt; ",B15)</f>
        <v>Men &gt; Boots &gt; |Men &gt; Boots</v>
      </c>
    </row>
    <row r="16" spans="1:5" x14ac:dyDescent="0.3">
      <c r="A16" t="s">
        <v>40</v>
      </c>
      <c r="B16" t="s">
        <v>47</v>
      </c>
      <c r="C16" t="s">
        <v>48</v>
      </c>
      <c r="E16" t="str">
        <f t="shared" ref="E16:E54" si="1">CONCATENATE(A16," &gt; ",B16," &gt; ",C16,"|",A16," &gt; ",B16,"|",A16)</f>
        <v>Men &gt; Casual Shoes &gt; Boat Shoes|Men &gt; Casual Shoes|Men</v>
      </c>
    </row>
    <row r="17" spans="1:5" x14ac:dyDescent="0.3">
      <c r="A17" t="s">
        <v>40</v>
      </c>
      <c r="B17" t="s">
        <v>47</v>
      </c>
      <c r="C17" t="s">
        <v>49</v>
      </c>
      <c r="E17" t="str">
        <f t="shared" si="1"/>
        <v>Men &gt; Casual Shoes &gt; Loafer|Men &gt; Casual Shoes|Men</v>
      </c>
    </row>
    <row r="18" spans="1:5" x14ac:dyDescent="0.3">
      <c r="A18" t="s">
        <v>40</v>
      </c>
      <c r="B18" t="s">
        <v>47</v>
      </c>
      <c r="C18" t="s">
        <v>50</v>
      </c>
      <c r="E18" t="str">
        <f t="shared" si="1"/>
        <v>Men &gt; Casual Shoes &gt; Oxfords|Men &gt; Casual Shoes|Men</v>
      </c>
    </row>
    <row r="19" spans="1:5" x14ac:dyDescent="0.3">
      <c r="A19" t="s">
        <v>40</v>
      </c>
      <c r="B19" t="s">
        <v>47</v>
      </c>
      <c r="C19" t="s">
        <v>51</v>
      </c>
      <c r="E19" t="str">
        <f t="shared" si="1"/>
        <v>Men &gt; Casual Shoes &gt; Slip On|Men &gt; Casual Shoes|Men</v>
      </c>
    </row>
    <row r="20" spans="1:5" x14ac:dyDescent="0.3">
      <c r="A20" t="s">
        <v>40</v>
      </c>
      <c r="B20" t="s">
        <v>47</v>
      </c>
      <c r="C20" t="s">
        <v>52</v>
      </c>
      <c r="E20" t="str">
        <f t="shared" si="1"/>
        <v>Men &gt; Casual Shoes &gt; Sneakers|Men &gt; Casual Shoes|Men</v>
      </c>
    </row>
    <row r="21" spans="1:5" x14ac:dyDescent="0.3">
      <c r="A21" t="s">
        <v>40</v>
      </c>
      <c r="B21" t="s">
        <v>53</v>
      </c>
      <c r="C21" t="s">
        <v>54</v>
      </c>
      <c r="E21" t="str">
        <f t="shared" si="1"/>
        <v>Men &gt; Chappals &gt; Everyday Lifestyle|Men &gt; Chappals|Men</v>
      </c>
    </row>
    <row r="22" spans="1:5" x14ac:dyDescent="0.3">
      <c r="A22" t="s">
        <v>40</v>
      </c>
      <c r="B22" t="s">
        <v>53</v>
      </c>
      <c r="C22" t="s">
        <v>55</v>
      </c>
      <c r="E22" t="str">
        <f t="shared" si="1"/>
        <v>Men &gt; Chappals &gt; Outdoors|Men &gt; Chappals|Men</v>
      </c>
    </row>
    <row r="23" spans="1:5" x14ac:dyDescent="0.3">
      <c r="A23" t="s">
        <v>40</v>
      </c>
      <c r="B23" t="s">
        <v>53</v>
      </c>
      <c r="C23" t="s">
        <v>56</v>
      </c>
      <c r="E23" t="str">
        <f t="shared" si="1"/>
        <v>Men &gt; Chappals &gt; Sports|Men &gt; Chappals|Men</v>
      </c>
    </row>
    <row r="24" spans="1:5" x14ac:dyDescent="0.3">
      <c r="A24" t="s">
        <v>40</v>
      </c>
      <c r="B24" t="s">
        <v>57</v>
      </c>
      <c r="C24" t="s">
        <v>58</v>
      </c>
      <c r="E24" t="str">
        <f t="shared" si="1"/>
        <v>Men &gt; Formal Shoes &gt; Lace Up|Men &gt; Formal Shoes|Men</v>
      </c>
    </row>
    <row r="25" spans="1:5" x14ac:dyDescent="0.3">
      <c r="A25" t="s">
        <v>40</v>
      </c>
      <c r="B25" t="s">
        <v>57</v>
      </c>
      <c r="C25" t="s">
        <v>51</v>
      </c>
      <c r="E25" t="str">
        <f t="shared" si="1"/>
        <v>Men &gt; Formal Shoes &gt; Slip On|Men &gt; Formal Shoes|Men</v>
      </c>
    </row>
    <row r="26" spans="1:5" x14ac:dyDescent="0.3">
      <c r="A26" t="s">
        <v>40</v>
      </c>
      <c r="B26" t="s">
        <v>59</v>
      </c>
      <c r="C26" t="s">
        <v>60</v>
      </c>
      <c r="E26" t="str">
        <f t="shared" si="1"/>
        <v>Men &gt; Outdoor &gt; Flip flop|Men &gt; Outdoor|Men</v>
      </c>
    </row>
    <row r="27" spans="1:5" x14ac:dyDescent="0.3">
      <c r="A27" t="s">
        <v>40</v>
      </c>
      <c r="B27" t="s">
        <v>59</v>
      </c>
      <c r="C27" t="s">
        <v>61</v>
      </c>
      <c r="E27" t="str">
        <f t="shared" si="1"/>
        <v>Men &gt; Outdoor &gt; Hiking|Men &gt; Outdoor|Men</v>
      </c>
    </row>
    <row r="28" spans="1:5" x14ac:dyDescent="0.3">
      <c r="A28" t="s">
        <v>40</v>
      </c>
      <c r="B28" t="s">
        <v>27</v>
      </c>
      <c r="C28" t="s">
        <v>54</v>
      </c>
      <c r="E28" t="str">
        <f t="shared" si="1"/>
        <v>Men &gt; Sandals &gt; Everyday Lifestyle|Men &gt; Sandals|Men</v>
      </c>
    </row>
    <row r="29" spans="1:5" x14ac:dyDescent="0.3">
      <c r="A29" t="s">
        <v>40</v>
      </c>
      <c r="B29" t="s">
        <v>27</v>
      </c>
      <c r="C29" t="s">
        <v>55</v>
      </c>
      <c r="E29" t="str">
        <f t="shared" si="1"/>
        <v>Men &gt; Sandals &gt; Outdoors|Men &gt; Sandals|Men</v>
      </c>
    </row>
    <row r="30" spans="1:5" x14ac:dyDescent="0.3">
      <c r="A30" t="s">
        <v>40</v>
      </c>
      <c r="B30" t="s">
        <v>27</v>
      </c>
      <c r="C30" t="s">
        <v>56</v>
      </c>
      <c r="E30" t="str">
        <f t="shared" si="1"/>
        <v>Men &gt; Sandals &gt; Sports|Men &gt; Sandals|Men</v>
      </c>
    </row>
    <row r="31" spans="1:5" x14ac:dyDescent="0.3">
      <c r="A31" t="s">
        <v>40</v>
      </c>
      <c r="B31" t="s">
        <v>56</v>
      </c>
      <c r="C31" t="s">
        <v>55</v>
      </c>
      <c r="E31" t="str">
        <f t="shared" si="1"/>
        <v>Men &gt; Sports &gt; Outdoors|Men &gt; Sports|Men</v>
      </c>
    </row>
    <row r="32" spans="1:5" x14ac:dyDescent="0.3">
      <c r="A32" t="s">
        <v>40</v>
      </c>
      <c r="B32" t="s">
        <v>56</v>
      </c>
      <c r="C32" t="s">
        <v>62</v>
      </c>
      <c r="E32" t="str">
        <f t="shared" si="1"/>
        <v>Men &gt; Sports &gt; Running|Men &gt; Sports|Men</v>
      </c>
    </row>
    <row r="33" spans="1:5" x14ac:dyDescent="0.3">
      <c r="A33" t="s">
        <v>63</v>
      </c>
      <c r="B33" t="s">
        <v>41</v>
      </c>
      <c r="C33" t="s">
        <v>43</v>
      </c>
      <c r="E33" t="str">
        <f t="shared" si="1"/>
        <v>Women &gt; Accessories &gt; Belts|Women &gt; Accessories|Women</v>
      </c>
    </row>
    <row r="34" spans="1:5" x14ac:dyDescent="0.3">
      <c r="A34" t="s">
        <v>63</v>
      </c>
      <c r="B34" t="s">
        <v>41</v>
      </c>
      <c r="C34" t="s">
        <v>64</v>
      </c>
      <c r="E34" t="str">
        <f t="shared" si="1"/>
        <v>Women &gt; Accessories &gt; Handbags|Women &gt; Accessories|Women</v>
      </c>
    </row>
    <row r="35" spans="1:5" x14ac:dyDescent="0.3">
      <c r="A35" t="s">
        <v>63</v>
      </c>
      <c r="B35" t="s">
        <v>41</v>
      </c>
      <c r="C35" t="s">
        <v>65</v>
      </c>
      <c r="E35" t="str">
        <f t="shared" si="1"/>
        <v>Women &gt; Accessories &gt; Scarves|Women &gt; Accessories|Women</v>
      </c>
    </row>
    <row r="36" spans="1:5" x14ac:dyDescent="0.3">
      <c r="A36" t="s">
        <v>63</v>
      </c>
      <c r="B36" t="s">
        <v>41</v>
      </c>
      <c r="C36" t="s">
        <v>66</v>
      </c>
      <c r="E36" t="str">
        <f t="shared" si="1"/>
        <v>Women &gt; Accessories &gt; Wallets &amp; Clutches|Women &gt; Accessories|Women</v>
      </c>
    </row>
    <row r="37" spans="1:5" x14ac:dyDescent="0.3">
      <c r="A37" t="s">
        <v>63</v>
      </c>
      <c r="B37" t="s">
        <v>53</v>
      </c>
      <c r="C37" t="s">
        <v>54</v>
      </c>
      <c r="E37" t="str">
        <f t="shared" si="1"/>
        <v>Women &gt; Chappals &gt; Everyday Lifestyle|Women &gt; Chappals|Women</v>
      </c>
    </row>
    <row r="38" spans="1:5" x14ac:dyDescent="0.3">
      <c r="A38" t="s">
        <v>63</v>
      </c>
      <c r="B38" t="s">
        <v>53</v>
      </c>
      <c r="C38" t="s">
        <v>67</v>
      </c>
      <c r="E38" t="str">
        <f t="shared" si="1"/>
        <v>Women &gt; Chappals &gt; Flats|Women &gt; Chappals|Women</v>
      </c>
    </row>
    <row r="39" spans="1:5" x14ac:dyDescent="0.3">
      <c r="A39" t="s">
        <v>63</v>
      </c>
      <c r="B39" t="s">
        <v>53</v>
      </c>
      <c r="C39" t="s">
        <v>68</v>
      </c>
      <c r="E39" t="str">
        <f t="shared" si="1"/>
        <v>Women &gt; Chappals &gt; Heels|Women &gt; Chappals|Women</v>
      </c>
    </row>
    <row r="40" spans="1:5" x14ac:dyDescent="0.3">
      <c r="A40" t="s">
        <v>63</v>
      </c>
      <c r="B40" t="s">
        <v>53</v>
      </c>
      <c r="C40" t="s">
        <v>56</v>
      </c>
      <c r="E40" t="str">
        <f t="shared" si="1"/>
        <v>Women &gt; Chappals &gt; Sports|Women &gt; Chappals|Women</v>
      </c>
    </row>
    <row r="41" spans="1:5" x14ac:dyDescent="0.3">
      <c r="A41" t="s">
        <v>63</v>
      </c>
      <c r="B41" t="s">
        <v>53</v>
      </c>
      <c r="C41" t="s">
        <v>69</v>
      </c>
      <c r="E41" t="str">
        <f t="shared" si="1"/>
        <v>Women &gt; Chappals &gt; Wedges|Women &gt; Chappals|Women</v>
      </c>
    </row>
    <row r="42" spans="1:5" x14ac:dyDescent="0.3">
      <c r="A42" t="s">
        <v>63</v>
      </c>
      <c r="B42" t="s">
        <v>70</v>
      </c>
      <c r="C42" t="s">
        <v>39</v>
      </c>
      <c r="E42" t="str">
        <f t="shared" si="1"/>
        <v>Women &gt; Closed Shoes &gt; Ballerinas|Women &gt; Closed Shoes|Women</v>
      </c>
    </row>
    <row r="43" spans="1:5" x14ac:dyDescent="0.3">
      <c r="A43" t="s">
        <v>63</v>
      </c>
      <c r="B43" t="s">
        <v>70</v>
      </c>
      <c r="C43" t="s">
        <v>46</v>
      </c>
      <c r="E43" t="str">
        <f t="shared" si="1"/>
        <v>Women &gt; Closed Shoes &gt; Boots|Women &gt; Closed Shoes|Women</v>
      </c>
    </row>
    <row r="44" spans="1:5" x14ac:dyDescent="0.3">
      <c r="A44" t="s">
        <v>63</v>
      </c>
      <c r="B44" t="s">
        <v>70</v>
      </c>
      <c r="C44" t="s">
        <v>71</v>
      </c>
      <c r="E44" t="str">
        <f t="shared" si="1"/>
        <v>Women &gt; Closed Shoes &gt; Casual|Women &gt; Closed Shoes|Women</v>
      </c>
    </row>
    <row r="45" spans="1:5" x14ac:dyDescent="0.3">
      <c r="A45" t="s">
        <v>63</v>
      </c>
      <c r="B45" t="s">
        <v>70</v>
      </c>
      <c r="C45" t="s">
        <v>72</v>
      </c>
      <c r="E45" t="str">
        <f t="shared" si="1"/>
        <v>Women &gt; Closed Shoes &gt; Dress|Women &gt; Closed Shoes|Women</v>
      </c>
    </row>
    <row r="46" spans="1:5" x14ac:dyDescent="0.3">
      <c r="A46" t="s">
        <v>63</v>
      </c>
      <c r="B46" t="s">
        <v>70</v>
      </c>
      <c r="C46" t="s">
        <v>49</v>
      </c>
      <c r="E46" t="str">
        <f t="shared" si="1"/>
        <v>Women &gt; Closed Shoes &gt; Loafer|Women &gt; Closed Shoes|Women</v>
      </c>
    </row>
    <row r="47" spans="1:5" x14ac:dyDescent="0.3">
      <c r="A47" t="s">
        <v>63</v>
      </c>
      <c r="B47" t="s">
        <v>27</v>
      </c>
      <c r="C47" t="s">
        <v>54</v>
      </c>
      <c r="E47" t="str">
        <f t="shared" si="1"/>
        <v>Women &gt; Sandals &gt; Everyday Lifestyle|Women &gt; Sandals|Women</v>
      </c>
    </row>
    <row r="48" spans="1:5" x14ac:dyDescent="0.3">
      <c r="A48" t="s">
        <v>63</v>
      </c>
      <c r="B48" t="s">
        <v>27</v>
      </c>
      <c r="C48" t="s">
        <v>68</v>
      </c>
      <c r="E48" t="str">
        <f t="shared" si="1"/>
        <v>Women &gt; Sandals &gt; Heels|Women &gt; Sandals|Women</v>
      </c>
    </row>
    <row r="49" spans="1:5" x14ac:dyDescent="0.3">
      <c r="A49" t="s">
        <v>63</v>
      </c>
      <c r="B49" t="s">
        <v>27</v>
      </c>
      <c r="C49" t="s">
        <v>67</v>
      </c>
      <c r="E49" t="str">
        <f t="shared" si="1"/>
        <v>Women &gt; Sandals &gt; Flats|Women &gt; Sandals|Women</v>
      </c>
    </row>
    <row r="50" spans="1:5" x14ac:dyDescent="0.3">
      <c r="A50" t="s">
        <v>63</v>
      </c>
      <c r="B50" t="s">
        <v>27</v>
      </c>
      <c r="C50" t="s">
        <v>69</v>
      </c>
      <c r="E50" t="str">
        <f t="shared" si="1"/>
        <v>Women &gt; Sandals &gt; Wedges|Women &gt; Sandals|Women</v>
      </c>
    </row>
    <row r="51" spans="1:5" x14ac:dyDescent="0.3">
      <c r="A51" t="s">
        <v>63</v>
      </c>
      <c r="B51" t="s">
        <v>27</v>
      </c>
      <c r="C51" t="s">
        <v>73</v>
      </c>
      <c r="E51" t="str">
        <f t="shared" si="1"/>
        <v>Women &gt; Sandals &gt; Mule|Women &gt; Sandals|Women</v>
      </c>
    </row>
    <row r="52" spans="1:5" x14ac:dyDescent="0.3">
      <c r="A52" t="s">
        <v>63</v>
      </c>
      <c r="B52" t="s">
        <v>56</v>
      </c>
      <c r="C52" t="s">
        <v>74</v>
      </c>
      <c r="E52" t="str">
        <f t="shared" si="1"/>
        <v>Women &gt; Sports &gt; Lifestyle|Women &gt; Sports|Women</v>
      </c>
    </row>
    <row r="53" spans="1:5" x14ac:dyDescent="0.3">
      <c r="A53" t="s">
        <v>63</v>
      </c>
      <c r="B53" t="s">
        <v>56</v>
      </c>
      <c r="C53" t="s">
        <v>62</v>
      </c>
      <c r="E53" t="str">
        <f t="shared" si="1"/>
        <v>Women &gt; Sports &gt; Running|Women &gt; Sports|Women</v>
      </c>
    </row>
    <row r="54" spans="1:5" x14ac:dyDescent="0.3">
      <c r="A54" t="s">
        <v>63</v>
      </c>
      <c r="B54" t="s">
        <v>56</v>
      </c>
      <c r="C54" t="s">
        <v>27</v>
      </c>
      <c r="E54" t="str">
        <f t="shared" si="1"/>
        <v>Women &gt; Sports &gt; Sandals|Women &gt; Sports|Women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B7E50-22E6-4A7D-A8F6-946F775BBD77}">
  <dimension ref="A1:C7"/>
  <sheetViews>
    <sheetView workbookViewId="0">
      <selection activeCell="C2" sqref="C2"/>
    </sheetView>
  </sheetViews>
  <sheetFormatPr defaultRowHeight="14.4" x14ac:dyDescent="0.3"/>
  <cols>
    <col min="2" max="2" width="12.44140625" bestFit="1" customWidth="1"/>
    <col min="3" max="3" width="22.33203125" bestFit="1" customWidth="1"/>
  </cols>
  <sheetData>
    <row r="1" spans="1:3" x14ac:dyDescent="0.3">
      <c r="A1" t="s">
        <v>40</v>
      </c>
      <c r="B1" t="s">
        <v>57</v>
      </c>
      <c r="C1" t="str">
        <f>CONCATENATE(A1," &gt; ",B1,", ",A1)</f>
        <v>Men &gt; Formal Shoes, Men</v>
      </c>
    </row>
    <row r="2" spans="1:3" x14ac:dyDescent="0.3">
      <c r="A2" t="s">
        <v>40</v>
      </c>
      <c r="B2" t="s">
        <v>47</v>
      </c>
      <c r="C2" t="str">
        <f t="shared" ref="C2:C7" si="0">CONCATENATE(A2," &gt; ",B2,", ",A2)</f>
        <v>Men &gt; Casual Shoes, Men</v>
      </c>
    </row>
    <row r="3" spans="1:3" x14ac:dyDescent="0.3">
      <c r="A3" t="s">
        <v>40</v>
      </c>
      <c r="B3" t="s">
        <v>749</v>
      </c>
      <c r="C3" t="str">
        <f t="shared" si="0"/>
        <v>Men &gt; Men's Sports, Men</v>
      </c>
    </row>
    <row r="4" spans="1:3" x14ac:dyDescent="0.3">
      <c r="A4" t="s">
        <v>40</v>
      </c>
      <c r="B4" t="s">
        <v>750</v>
      </c>
      <c r="C4" t="str">
        <f t="shared" si="0"/>
        <v>Men &gt; Men's Sandals, Men</v>
      </c>
    </row>
    <row r="5" spans="1:3" x14ac:dyDescent="0.3">
      <c r="A5" t="s">
        <v>63</v>
      </c>
      <c r="B5" t="s">
        <v>751</v>
      </c>
      <c r="C5" t="str">
        <f t="shared" si="0"/>
        <v>Women &gt; Ladies Heel, Women</v>
      </c>
    </row>
    <row r="6" spans="1:3" x14ac:dyDescent="0.3">
      <c r="A6" t="s">
        <v>63</v>
      </c>
      <c r="B6" t="s">
        <v>752</v>
      </c>
      <c r="C6" t="str">
        <f t="shared" si="0"/>
        <v>Women &gt; Ladies Casual Shoes, Women</v>
      </c>
    </row>
    <row r="7" spans="1:3" x14ac:dyDescent="0.3">
      <c r="A7" t="s">
        <v>63</v>
      </c>
      <c r="B7" t="s">
        <v>753</v>
      </c>
      <c r="C7" t="str">
        <f t="shared" si="0"/>
        <v>Women &gt; Womens Sandals, Women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Article List</vt:lpstr>
      <vt:lpstr>Sheet1</vt:lpstr>
      <vt:lpstr>Sheet3</vt:lpstr>
      <vt:lpstr>MasterSheet</vt:lpstr>
      <vt:lpstr>Category Tree</vt:lpstr>
      <vt:lpstr>New category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2017-08-18T14:01:50Z</dcterms:created>
  <dcterms:modified xsi:type="dcterms:W3CDTF">2018-12-26T14:40:34Z</dcterms:modified>
</cp:coreProperties>
</file>